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05" yWindow="-105" windowWidth="20730" windowHeight="11760"/>
  </bookViews>
  <sheets>
    <sheet name="Проект_Меню" sheetId="1" r:id="rId1"/>
  </sheets>
  <definedNames>
    <definedName name="_xlnm._FilterDatabase" localSheetId="0" hidden="1">Проект_Меню!$A$7:$O$285</definedName>
    <definedName name="_xlnm.Print_Area" localSheetId="0">Проект_Меню!$A$1:$O$310</definedName>
  </definedNames>
  <calcPr calcId="144525"/>
</workbook>
</file>

<file path=xl/calcChain.xml><?xml version="1.0" encoding="utf-8"?>
<calcChain xmlns="http://schemas.openxmlformats.org/spreadsheetml/2006/main">
  <c r="D267" i="1" l="1"/>
  <c r="D284" i="1" s="1"/>
  <c r="E267" i="1"/>
  <c r="F267" i="1"/>
  <c r="F284" i="1"/>
  <c r="F285" i="1" s="1"/>
  <c r="F307" i="1" s="1"/>
  <c r="F308" i="1" s="1"/>
  <c r="F309" i="1" s="1"/>
  <c r="G267" i="1"/>
  <c r="H267" i="1"/>
  <c r="H284" i="1" s="1"/>
  <c r="H285" i="1" s="1"/>
  <c r="H307" i="1" s="1"/>
  <c r="H308" i="1" s="1"/>
  <c r="I267" i="1"/>
  <c r="I284" i="1" s="1"/>
  <c r="J267" i="1"/>
  <c r="J284" i="1"/>
  <c r="K267" i="1"/>
  <c r="K284" i="1" s="1"/>
  <c r="K285" i="1" s="1"/>
  <c r="K307" i="1" s="1"/>
  <c r="K308" i="1" s="1"/>
  <c r="L267" i="1"/>
  <c r="L284" i="1"/>
  <c r="M267" i="1"/>
  <c r="M284" i="1" s="1"/>
  <c r="M285" i="1" s="1"/>
  <c r="M307" i="1" s="1"/>
  <c r="M308" i="1" s="1"/>
  <c r="N267" i="1"/>
  <c r="N284" i="1"/>
  <c r="O267" i="1"/>
  <c r="O284" i="1" s="1"/>
  <c r="O285" i="1" s="1"/>
  <c r="O307" i="1" s="1"/>
  <c r="O308" i="1" s="1"/>
  <c r="C267" i="1"/>
  <c r="C284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C250" i="1"/>
  <c r="C299" i="1" s="1"/>
  <c r="C300" i="1" s="1"/>
  <c r="D136" i="1"/>
  <c r="E136" i="1"/>
  <c r="E141" i="1"/>
  <c r="F136" i="1"/>
  <c r="F141" i="1" s="1"/>
  <c r="G136" i="1"/>
  <c r="H136" i="1"/>
  <c r="H141" i="1"/>
  <c r="I136" i="1"/>
  <c r="I141" i="1" s="1"/>
  <c r="J136" i="1"/>
  <c r="J141" i="1"/>
  <c r="K136" i="1"/>
  <c r="L136" i="1"/>
  <c r="M136" i="1"/>
  <c r="M141" i="1"/>
  <c r="N136" i="1"/>
  <c r="N141" i="1" s="1"/>
  <c r="O136" i="1"/>
  <c r="O141" i="1"/>
  <c r="C136" i="1"/>
  <c r="C141" i="1" s="1"/>
  <c r="C285" i="1" s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39" i="1"/>
  <c r="C56" i="1"/>
  <c r="E39" i="1"/>
  <c r="E56" i="1"/>
  <c r="F39" i="1"/>
  <c r="G39" i="1"/>
  <c r="G56" i="1" s="1"/>
  <c r="G285" i="1" s="1"/>
  <c r="G307" i="1" s="1"/>
  <c r="G308" i="1" s="1"/>
  <c r="H39" i="1"/>
  <c r="H56" i="1"/>
  <c r="I39" i="1"/>
  <c r="I56" i="1" s="1"/>
  <c r="J39" i="1"/>
  <c r="K39" i="1"/>
  <c r="K56" i="1"/>
  <c r="L39" i="1"/>
  <c r="M39" i="1"/>
  <c r="M56" i="1"/>
  <c r="N39" i="1"/>
  <c r="N56" i="1" s="1"/>
  <c r="O39" i="1"/>
  <c r="O56" i="1"/>
  <c r="D39" i="1"/>
  <c r="D56" i="1" s="1"/>
  <c r="E80" i="1"/>
  <c r="F80" i="1"/>
  <c r="G80" i="1"/>
  <c r="H80" i="1"/>
  <c r="H299" i="1" s="1"/>
  <c r="H300" i="1" s="1"/>
  <c r="H302" i="1" s="1"/>
  <c r="I80" i="1"/>
  <c r="J80" i="1"/>
  <c r="K80" i="1"/>
  <c r="L80" i="1"/>
  <c r="L299" i="1" s="1"/>
  <c r="L300" i="1" s="1"/>
  <c r="L302" i="1" s="1"/>
  <c r="M80" i="1"/>
  <c r="N80" i="1"/>
  <c r="O80" i="1"/>
  <c r="D80" i="1"/>
  <c r="D299" i="1" s="1"/>
  <c r="D300" i="1" s="1"/>
  <c r="C80" i="1"/>
  <c r="E68" i="1"/>
  <c r="F68" i="1"/>
  <c r="G68" i="1"/>
  <c r="H68" i="1"/>
  <c r="I68" i="1"/>
  <c r="J68" i="1"/>
  <c r="K68" i="1"/>
  <c r="K291" i="1" s="1"/>
  <c r="K292" i="1" s="1"/>
  <c r="K294" i="1" s="1"/>
  <c r="L68" i="1"/>
  <c r="M68" i="1"/>
  <c r="N68" i="1"/>
  <c r="O68" i="1"/>
  <c r="O291" i="1" s="1"/>
  <c r="O292" i="1" s="1"/>
  <c r="O294" i="1" s="1"/>
  <c r="D68" i="1"/>
  <c r="C68" i="1"/>
  <c r="E303" i="1"/>
  <c r="I303" i="1"/>
  <c r="I304" i="1" s="1"/>
  <c r="I306" i="1" s="1"/>
  <c r="J303" i="1"/>
  <c r="M303" i="1"/>
  <c r="N303" i="1"/>
  <c r="D303" i="1"/>
  <c r="D304" i="1" s="1"/>
  <c r="D306" i="1" s="1"/>
  <c r="J295" i="1"/>
  <c r="N295" i="1"/>
  <c r="C96" i="1"/>
  <c r="C114" i="1"/>
  <c r="G303" i="1"/>
  <c r="H303" i="1"/>
  <c r="K303" i="1"/>
  <c r="L303" i="1"/>
  <c r="O303" i="1"/>
  <c r="C303" i="1"/>
  <c r="E295" i="1"/>
  <c r="G295" i="1"/>
  <c r="H295" i="1"/>
  <c r="I295" i="1"/>
  <c r="K295" i="1"/>
  <c r="L295" i="1"/>
  <c r="L296" i="1" s="1"/>
  <c r="L298" i="1" s="1"/>
  <c r="M295" i="1"/>
  <c r="O295" i="1"/>
  <c r="D295" i="1"/>
  <c r="C295" i="1"/>
  <c r="C296" i="1" s="1"/>
  <c r="H291" i="1"/>
  <c r="G284" i="1"/>
  <c r="E284" i="1"/>
  <c r="E285" i="1" s="1"/>
  <c r="E307" i="1" s="1"/>
  <c r="E308" i="1" s="1"/>
  <c r="E309" i="1" s="1"/>
  <c r="L291" i="1"/>
  <c r="J291" i="1"/>
  <c r="J292" i="1" s="1"/>
  <c r="J294" i="1" s="1"/>
  <c r="E291" i="1"/>
  <c r="L56" i="1"/>
  <c r="J56" i="1"/>
  <c r="J285" i="1"/>
  <c r="J307" i="1" s="1"/>
  <c r="J308" i="1" s="1"/>
  <c r="F56" i="1"/>
  <c r="K299" i="1"/>
  <c r="C291" i="1"/>
  <c r="M299" i="1"/>
  <c r="M300" i="1" s="1"/>
  <c r="M302" i="1" s="1"/>
  <c r="E299" i="1"/>
  <c r="N299" i="1"/>
  <c r="J299" i="1"/>
  <c r="F299" i="1"/>
  <c r="F300" i="1" s="1"/>
  <c r="I299" i="1"/>
  <c r="O299" i="1"/>
  <c r="O300" i="1" s="1"/>
  <c r="O302" i="1" s="1"/>
  <c r="L141" i="1"/>
  <c r="L285" i="1" s="1"/>
  <c r="L307" i="1" s="1"/>
  <c r="L308" i="1" s="1"/>
  <c r="D141" i="1"/>
  <c r="K141" i="1"/>
  <c r="G141" i="1"/>
  <c r="G299" i="1"/>
  <c r="G300" i="1" s="1"/>
  <c r="F291" i="1"/>
  <c r="F303" i="1"/>
  <c r="F305" i="1" s="1"/>
  <c r="F295" i="1"/>
  <c r="F304" i="1"/>
  <c r="F306" i="1" s="1"/>
  <c r="G304" i="1"/>
  <c r="G306" i="1"/>
  <c r="H304" i="1"/>
  <c r="H306" i="1" s="1"/>
  <c r="J304" i="1"/>
  <c r="J306" i="1" s="1"/>
  <c r="K304" i="1"/>
  <c r="K306" i="1"/>
  <c r="L304" i="1"/>
  <c r="L306" i="1" s="1"/>
  <c r="M304" i="1"/>
  <c r="M306" i="1"/>
  <c r="N304" i="1"/>
  <c r="N306" i="1" s="1"/>
  <c r="O304" i="1"/>
  <c r="O306" i="1"/>
  <c r="C304" i="1"/>
  <c r="E300" i="1"/>
  <c r="I300" i="1"/>
  <c r="I302" i="1"/>
  <c r="J300" i="1"/>
  <c r="J302" i="1" s="1"/>
  <c r="K300" i="1"/>
  <c r="K302" i="1"/>
  <c r="N300" i="1"/>
  <c r="N302" i="1" s="1"/>
  <c r="E296" i="1"/>
  <c r="F296" i="1"/>
  <c r="G296" i="1"/>
  <c r="G298" i="1" s="1"/>
  <c r="H296" i="1"/>
  <c r="H298" i="1"/>
  <c r="I296" i="1"/>
  <c r="I298" i="1" s="1"/>
  <c r="J296" i="1"/>
  <c r="J298" i="1"/>
  <c r="K296" i="1"/>
  <c r="K298" i="1" s="1"/>
  <c r="M296" i="1"/>
  <c r="M298" i="1" s="1"/>
  <c r="N296" i="1"/>
  <c r="N298" i="1"/>
  <c r="O296" i="1"/>
  <c r="O298" i="1" s="1"/>
  <c r="D296" i="1"/>
  <c r="C292" i="1"/>
  <c r="E305" i="1"/>
  <c r="E304" i="1"/>
  <c r="E306" i="1"/>
  <c r="E302" i="1"/>
  <c r="D298" i="1"/>
  <c r="F298" i="1"/>
  <c r="E298" i="1"/>
  <c r="E292" i="1"/>
  <c r="E294" i="1" s="1"/>
  <c r="F292" i="1"/>
  <c r="F294" i="1"/>
  <c r="H292" i="1"/>
  <c r="H294" i="1"/>
  <c r="L292" i="1"/>
  <c r="L294" i="1"/>
  <c r="E301" i="1" l="1"/>
  <c r="G302" i="1"/>
  <c r="D302" i="1"/>
  <c r="D301" i="1"/>
  <c r="I285" i="1"/>
  <c r="I307" i="1" s="1"/>
  <c r="I308" i="1" s="1"/>
  <c r="N285" i="1"/>
  <c r="N307" i="1" s="1"/>
  <c r="N308" i="1" s="1"/>
  <c r="F301" i="1"/>
  <c r="F302" i="1"/>
  <c r="D285" i="1"/>
  <c r="D307" i="1" s="1"/>
  <c r="D308" i="1" s="1"/>
  <c r="D309" i="1" s="1"/>
  <c r="E297" i="1"/>
  <c r="D297" i="1"/>
  <c r="D305" i="1"/>
  <c r="G291" i="1"/>
  <c r="G292" i="1" s="1"/>
  <c r="M291" i="1"/>
  <c r="M292" i="1" s="1"/>
  <c r="M294" i="1" s="1"/>
  <c r="I291" i="1"/>
  <c r="I292" i="1" s="1"/>
  <c r="I294" i="1" s="1"/>
  <c r="D291" i="1"/>
  <c r="D292" i="1" s="1"/>
  <c r="E293" i="1"/>
  <c r="F297" i="1"/>
  <c r="N291" i="1"/>
  <c r="N292" i="1" s="1"/>
  <c r="N294" i="1" s="1"/>
  <c r="G294" i="1" l="1"/>
  <c r="F293" i="1"/>
  <c r="D293" i="1"/>
  <c r="D294" i="1"/>
</calcChain>
</file>

<file path=xl/sharedStrings.xml><?xml version="1.0" encoding="utf-8"?>
<sst xmlns="http://schemas.openxmlformats.org/spreadsheetml/2006/main" count="585" uniqueCount="181">
  <si>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</si>
  <si>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</si>
  <si>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</si>
  <si>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</si>
  <si>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</si>
  <si>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</si>
  <si>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</si>
  <si>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</si>
  <si>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</si>
  <si>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</si>
  <si>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</si>
  <si>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</si>
  <si>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</si>
  <si>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</si>
  <si>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</si>
  <si>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</si>
  <si>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</si>
  <si>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</si>
  <si>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</si>
  <si>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</si>
  <si>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</si>
  <si>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</si>
  <si>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</si>
  <si>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</si>
  <si>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</si>
  <si>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</si>
  <si>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</si>
  <si>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</si>
  <si>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</si>
  <si>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</si>
  <si>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</si>
  <si>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</si>
  <si>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</si>
  <si>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</si>
  <si>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</si>
  <si>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</si>
  <si>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</si>
  <si>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</si>
  <si>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</si>
  <si>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</si>
  <si>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</si>
  <si>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</si>
  <si>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</si>
  <si>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</si>
  <si>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</si>
  <si>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</si>
  <si>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</si>
  <si>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</si>
  <si>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</si>
  <si>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</si>
  <si>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</si>
  <si>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</si>
  <si>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</si>
  <si>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</si>
  <si>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</si>
  <si>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</si>
  <si>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</si>
  <si>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</si>
  <si>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>Какао с молоком</t>
  </si>
  <si>
    <t>Хлеб пшеничный</t>
  </si>
  <si>
    <t>Картофельное пюре</t>
  </si>
  <si>
    <t>Компот из сухофруктов</t>
  </si>
  <si>
    <t>Соус сметанный сладкий</t>
  </si>
  <si>
    <t>Пирог фруктовый "Школьный"</t>
  </si>
  <si>
    <t>Рагу из овощей</t>
  </si>
  <si>
    <t xml:space="preserve">Чай с сахаром </t>
  </si>
  <si>
    <t>Омлет с сыром</t>
  </si>
  <si>
    <t>Соус сметанный</t>
  </si>
  <si>
    <t>Соус молочный</t>
  </si>
  <si>
    <t>Каша вязкая  молочная из овсяной крупы</t>
  </si>
  <si>
    <t>Фрукты (Бананы)</t>
  </si>
  <si>
    <t>382М/ЖКТ</t>
  </si>
  <si>
    <t>Суфле творожное запеченное</t>
  </si>
  <si>
    <t>386М</t>
  </si>
  <si>
    <t>Биточек паровой (говядина)</t>
  </si>
  <si>
    <t>349М/ЖКТ</t>
  </si>
  <si>
    <t>Йогурт</t>
  </si>
  <si>
    <t xml:space="preserve">Яблоки печеные </t>
  </si>
  <si>
    <t>69К/ЖКТ</t>
  </si>
  <si>
    <t>Салат из отварной  моркови с сыром</t>
  </si>
  <si>
    <t>379М/ЖКТ</t>
  </si>
  <si>
    <t>Кофейный напиток с молоком</t>
  </si>
  <si>
    <t>Салат из свеклы отварной</t>
  </si>
  <si>
    <t>Желе из молока</t>
  </si>
  <si>
    <t>Икра морковная</t>
  </si>
  <si>
    <t>Пудинг творожный</t>
  </si>
  <si>
    <t>75/М/ЖКТ</t>
  </si>
  <si>
    <t>Икра свекольная</t>
  </si>
  <si>
    <t>362/М/ЖКТ</t>
  </si>
  <si>
    <t xml:space="preserve">Кисель из кураги </t>
  </si>
  <si>
    <t>Суп-пюре картофельный с мясными фрикадельками, 230/20</t>
  </si>
  <si>
    <t>Икра кабачковая</t>
  </si>
  <si>
    <t>215М</t>
  </si>
  <si>
    <t xml:space="preserve">Омлет паровой </t>
  </si>
  <si>
    <t>Суп-пюре картофельный</t>
  </si>
  <si>
    <t>Фруктовый чай (яблоки свежие)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</si>
  <si>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</si>
  <si>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</si>
  <si>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</si>
  <si>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</si>
  <si>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</si>
  <si>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</si>
  <si>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</si>
  <si>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</si>
  <si>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</si>
  <si>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</si>
  <si>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</si>
  <si>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</si>
  <si>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</si>
  <si>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</si>
  <si>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</si>
  <si>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</si>
  <si>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</si>
  <si>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</si>
  <si>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</si>
  <si>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</si>
  <si>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</si>
  <si>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</si>
  <si>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</si>
  <si>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</si>
  <si>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</si>
  <si>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</si>
  <si>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</si>
  <si>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</si>
  <si>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</si>
  <si>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</si>
  <si>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</si>
  <si>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</si>
  <si>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</si>
  <si>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</si>
  <si>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</si>
  <si>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</si>
  <si>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</si>
  <si>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</si>
  <si>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</si>
  <si>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</si>
  <si>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</si>
  <si>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</si>
  <si>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</si>
  <si>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</si>
  <si>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</si>
  <si>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</si>
  <si>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</si>
  <si>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</si>
  <si>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</si>
  <si>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</si>
  <si>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</si>
  <si>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</si>
  <si>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</si>
  <si>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</si>
  <si>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</si>
  <si>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</si>
  <si>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</si>
  <si>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</si>
  <si>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</si>
  <si>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</si>
  <si>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</si>
  <si>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</si>
  <si>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</si>
  <si>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</si>
  <si>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</si>
  <si>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</si>
  <si>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</si>
  <si>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</si>
  <si>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</si>
  <si>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Рагу из овощей (адапт.для меню ЖКТ Краснодар, капуста min)</t>
  </si>
  <si>
    <t xml:space="preserve">Каша рисовая вязкая на воде с маслом сливочным 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</si>
  <si>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</si>
  <si>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</si>
  <si>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</si>
  <si>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</si>
  <si>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</si>
  <si>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</si>
  <si>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</si>
  <si>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</si>
  <si>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</si>
  <si>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</si>
  <si>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День/неделя: Понедельник -1</t>
  </si>
  <si>
    <t>дней:</t>
  </si>
  <si>
    <t>Вариант реализации 10-ти дневного типового диетического меню для БОУ ОО "Крутовская общеобразовательная школа-интернат для обучающихся с ограниченными возможностями здоровья" с заболеванием пищевая аллергия</t>
  </si>
  <si>
    <t>Возраст 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</si>
</sst>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3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11" fillId="0" borderId="0" xfId="0" applyFont="1" applyAlignment="1">
      <alignment vertical="center"/>
    </xf>
    <xf numFmtId="0" fontId="3" fillId="0" borderId="1" xfId="1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1" xfId="10" applyNumberFormat="1" applyFont="1" applyFill="1" applyBorder="1" applyAlignment="1">
      <alignment horizontal="center" vertical="center" wrapText="1"/>
    </xf>
    <xf numFmtId="1" fontId="7" fillId="0" borderId="1" xfId="13" applyNumberFormat="1" applyFont="1" applyFill="1" applyBorder="1" applyAlignment="1">
      <alignment horizontal="center" vertical="center" wrapText="1"/>
    </xf>
    <xf numFmtId="2" fontId="7" fillId="0" borderId="1" xfId="13" applyNumberFormat="1" applyFont="1" applyFill="1" applyBorder="1" applyAlignment="1">
      <alignment horizontal="center" vertical="center" wrapText="1"/>
    </xf>
    <xf numFmtId="1" fontId="5" fillId="0" borderId="1" xfId="13" applyNumberFormat="1" applyFont="1" applyFill="1" applyBorder="1" applyAlignment="1">
      <alignment horizontal="center" vertical="center" wrapText="1"/>
    </xf>
    <xf numFmtId="9" fontId="5" fillId="3" borderId="1" xfId="14" applyFont="1" applyFill="1" applyBorder="1" applyAlignment="1">
      <alignment horizontal="center" vertical="center" wrapText="1"/>
    </xf>
    <xf numFmtId="2" fontId="5" fillId="0" borderId="1" xfId="18" applyNumberFormat="1" applyFont="1" applyFill="1" applyBorder="1" applyAlignment="1">
      <alignment horizontal="center" vertical="center" wrapText="1"/>
    </xf>
    <xf numFmtId="2" fontId="5" fillId="0" borderId="1" xfId="10" applyNumberFormat="1" applyFont="1" applyFill="1" applyBorder="1" applyAlignment="1">
      <alignment horizontal="center" vertical="center" wrapText="1"/>
    </xf>
    <xf numFmtId="9" fontId="5" fillId="4" borderId="1" xfId="14" applyFont="1" applyFill="1" applyBorder="1" applyAlignment="1">
      <alignment horizontal="center" vertical="center"/>
    </xf>
    <xf numFmtId="9" fontId="5" fillId="3" borderId="1" xfId="14" applyFont="1" applyFill="1" applyBorder="1" applyAlignment="1">
      <alignment horizontal="center" vertical="center"/>
    </xf>
    <xf numFmtId="2" fontId="5" fillId="0" borderId="1" xfId="18" applyNumberFormat="1" applyFont="1" applyFill="1" applyBorder="1" applyAlignment="1">
      <alignment horizontal="center" vertical="center"/>
    </xf>
    <xf numFmtId="173" fontId="7" fillId="0" borderId="1" xfId="13" applyNumberFormat="1" applyFont="1" applyFill="1" applyBorder="1" applyAlignment="1">
      <alignment horizontal="center" vertical="center" wrapText="1"/>
    </xf>
    <xf numFmtId="173" fontId="5" fillId="0" borderId="1" xfId="13" applyNumberFormat="1" applyFont="1" applyFill="1" applyBorder="1" applyAlignment="1">
      <alignment horizontal="center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2" fontId="7" fillId="0" borderId="1" xfId="10" applyNumberFormat="1" applyFont="1" applyFill="1" applyBorder="1" applyAlignment="1">
      <alignment horizontal="center" vertical="center" wrapText="1"/>
    </xf>
    <xf numFmtId="9" fontId="5" fillId="3" borderId="1" xfId="18" applyNumberFormat="1" applyFont="1" applyFill="1" applyBorder="1" applyAlignment="1">
      <alignment horizontal="center" vertical="center" wrapText="1"/>
    </xf>
    <xf numFmtId="173" fontId="5" fillId="0" borderId="1" xfId="10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 wrapText="1"/>
    </xf>
    <xf numFmtId="0" fontId="3" fillId="0" borderId="2" xfId="1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3" fillId="0" borderId="1" xfId="10" applyNumberFormat="1" applyFont="1" applyBorder="1" applyAlignment="1">
      <alignment horizontal="center" vertical="center"/>
    </xf>
    <xf numFmtId="1" fontId="3" fillId="0" borderId="1" xfId="10" applyNumberFormat="1" applyFont="1" applyBorder="1" applyAlignment="1">
      <alignment horizontal="center" vertical="center"/>
    </xf>
    <xf numFmtId="173" fontId="3" fillId="0" borderId="1" xfId="1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6" fillId="0" borderId="4" xfId="1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6" fillId="5" borderId="1" xfId="1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/>
    </xf>
    <xf numFmtId="0" fontId="3" fillId="0" borderId="1" xfId="10" applyNumberFormat="1" applyFont="1" applyBorder="1" applyAlignment="1">
      <alignment horizontal="center" vertical="center" wrapText="1"/>
    </xf>
    <xf numFmtId="0" fontId="7" fillId="5" borderId="1" xfId="10" applyNumberFormat="1" applyFont="1" applyFill="1" applyBorder="1" applyAlignment="1">
      <alignment horizontal="left" vertical="center" wrapText="1"/>
    </xf>
    <xf numFmtId="0" fontId="3" fillId="0" borderId="3" xfId="9" applyNumberFormat="1" applyFont="1" applyFill="1" applyBorder="1" applyAlignment="1">
      <alignment horizontal="center" vertical="center"/>
    </xf>
    <xf numFmtId="0" fontId="3" fillId="0" borderId="4" xfId="9" applyNumberFormat="1" applyFont="1" applyFill="1" applyBorder="1" applyAlignment="1">
      <alignment horizontal="center" vertical="center"/>
    </xf>
    <xf numFmtId="0" fontId="3" fillId="0" borderId="5" xfId="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1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</cellXfs>
  <cellStyles count="20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_Лист1" xfId="10"/>
    <cellStyle name="Обычный_Лист10" xfId="11"/>
    <cellStyle name="Обычный_Лист6" xfId="12"/>
    <cellStyle name="Обычный_хэх Могильный" xfId="13"/>
    <cellStyle name="Процентный" xfId="14" builtinId="5"/>
    <cellStyle name="Процентный 2" xfId="15"/>
    <cellStyle name="Процентный 2 2" xfId="16"/>
    <cellStyle name="Процентный 3" xfId="17"/>
    <cellStyle name="Процентный 4" xfId="18"/>
    <cellStyle name="Финансовый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P311"/>
  <sheetViews>
    <sheetView tabSelected="1" view="pageBreakPreview" zoomScale="75" zoomScaleNormal="100" zoomScaleSheetLayoutView="75" workbookViewId="0">
      <selection activeCell="L22" sqref="L22"/>
    </sheetView>
  </sheetViews>
  <sheetFormatPr defaultRowHeight="15.75" x14ac:dyDescent="0.25"/>
  <cols>
    <col min="1" max="1" width="10.5703125" style="1" bestFit="1" customWidth="1"/>
    <col min="2" max="2" width="32.28515625" style="10" customWidth="1"/>
    <col min="3" max="3" width="9.85546875" style="1" customWidth="1"/>
    <col min="4" max="5" width="7.7109375" style="1" bestFit="1" customWidth="1"/>
    <col min="6" max="6" width="8.7109375" style="1" bestFit="1" customWidth="1"/>
    <col min="7" max="7" width="12" style="1" customWidth="1"/>
    <col min="8" max="8" width="6.5703125" style="1" bestFit="1" customWidth="1"/>
    <col min="9" max="9" width="7.7109375" style="1" bestFit="1" customWidth="1"/>
    <col min="10" max="10" width="9.42578125" style="1" bestFit="1" customWidth="1"/>
    <col min="11" max="11" width="6.7109375" style="1" bestFit="1" customWidth="1"/>
    <col min="12" max="13" width="9.7109375" style="1" bestFit="1" customWidth="1"/>
    <col min="14" max="14" width="8.7109375" style="1" bestFit="1" customWidth="1"/>
    <col min="15" max="15" width="7.7109375" style="1" bestFit="1" customWidth="1"/>
    <col min="16" max="16384" width="9.140625" style="1"/>
  </cols>
  <sheetData>
    <row r="1" spans="1:16" ht="35.25" customHeight="1" x14ac:dyDescent="0.25">
      <c r="A1" s="43" t="s">
        <v>179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9"/>
    </row>
    <row r="2" spans="1:16" x14ac:dyDescent="0.25">
      <c r="A2" s="45" t="s">
        <v>180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6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/>
      <c r="F3" s="43"/>
      <c r="G3" s="43" t="s">
        <v>4</v>
      </c>
      <c r="H3" s="43" t="s">
        <v>5</v>
      </c>
      <c r="I3" s="43"/>
      <c r="J3" s="43"/>
      <c r="K3" s="43"/>
      <c r="L3" s="43" t="s">
        <v>6</v>
      </c>
      <c r="M3" s="43"/>
      <c r="N3" s="43"/>
      <c r="O3" s="43"/>
    </row>
    <row r="4" spans="1:16" ht="30" customHeight="1" x14ac:dyDescent="0.25">
      <c r="A4" s="43"/>
      <c r="B4" s="43"/>
      <c r="C4" s="43"/>
      <c r="D4" s="2" t="s">
        <v>7</v>
      </c>
      <c r="E4" s="2" t="s">
        <v>8</v>
      </c>
      <c r="F4" s="2" t="s">
        <v>9</v>
      </c>
      <c r="G4" s="43"/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6" ht="30" customHeight="1" x14ac:dyDescent="0.25">
      <c r="A5" s="51" t="s">
        <v>177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6" x14ac:dyDescent="0.25">
      <c r="A6" s="44" t="s">
        <v>18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s="6" customFormat="1" ht="31.5" x14ac:dyDescent="0.25">
      <c r="A7" s="3" t="s">
        <v>167</v>
      </c>
      <c r="B7" s="4" t="s">
        <v>69</v>
      </c>
      <c r="C7" s="3">
        <v>200</v>
      </c>
      <c r="D7" s="5">
        <v>7.9690000000000003</v>
      </c>
      <c r="E7" s="5">
        <v>9.3290000000000006</v>
      </c>
      <c r="F7" s="5">
        <v>36.582000000000001</v>
      </c>
      <c r="G7" s="5">
        <v>262.73399999999998</v>
      </c>
      <c r="H7" s="5">
        <v>0.20899999999999999</v>
      </c>
      <c r="I7" s="5">
        <v>0.56999999999999995</v>
      </c>
      <c r="J7" s="5">
        <v>33.5</v>
      </c>
      <c r="K7" s="5">
        <v>0.52200000000000002</v>
      </c>
      <c r="L7" s="5">
        <v>140.96</v>
      </c>
      <c r="M7" s="5">
        <v>225.81</v>
      </c>
      <c r="N7" s="5">
        <v>25.7</v>
      </c>
      <c r="O7" s="5">
        <v>1.6659999999999999</v>
      </c>
    </row>
    <row r="8" spans="1:16" s="6" customFormat="1" ht="31.5" x14ac:dyDescent="0.25">
      <c r="A8" s="3"/>
      <c r="B8" s="4" t="s">
        <v>162</v>
      </c>
      <c r="C8" s="3">
        <v>40</v>
      </c>
      <c r="D8" s="5">
        <v>5.26</v>
      </c>
      <c r="E8" s="5">
        <v>7.4790000000000001</v>
      </c>
      <c r="F8" s="5">
        <v>9.7249999999999996</v>
      </c>
      <c r="G8" s="5">
        <v>128.20500000000001</v>
      </c>
      <c r="H8" s="5">
        <v>3.6999999999999998E-2</v>
      </c>
      <c r="I8" s="5">
        <v>0.112</v>
      </c>
      <c r="J8" s="5">
        <v>52.2</v>
      </c>
      <c r="K8" s="5">
        <v>0.38</v>
      </c>
      <c r="L8" s="5">
        <v>145.80000000000001</v>
      </c>
      <c r="M8" s="5">
        <v>108.5</v>
      </c>
      <c r="N8" s="5">
        <v>12.9</v>
      </c>
      <c r="O8" s="5">
        <v>0.55000000000000004</v>
      </c>
    </row>
    <row r="9" spans="1:16" s="6" customFormat="1" x14ac:dyDescent="0.25">
      <c r="A9" s="3" t="s">
        <v>71</v>
      </c>
      <c r="B9" s="4" t="s">
        <v>58</v>
      </c>
      <c r="C9" s="3">
        <v>180</v>
      </c>
      <c r="D9" s="5">
        <v>3.59</v>
      </c>
      <c r="E9" s="5">
        <v>2.85</v>
      </c>
      <c r="F9" s="5">
        <v>14.708</v>
      </c>
      <c r="G9" s="5">
        <v>100.06</v>
      </c>
      <c r="H9" s="5">
        <v>2.1999999999999999E-2</v>
      </c>
      <c r="I9" s="5">
        <v>0.54</v>
      </c>
      <c r="J9" s="5">
        <v>9.1199999999999992</v>
      </c>
      <c r="K9" s="5">
        <v>1.2E-2</v>
      </c>
      <c r="L9" s="5">
        <v>113.12</v>
      </c>
      <c r="M9" s="5">
        <v>107.2</v>
      </c>
      <c r="N9" s="5">
        <v>29.6</v>
      </c>
      <c r="O9" s="5">
        <v>1</v>
      </c>
    </row>
    <row r="10" spans="1:16" s="6" customFormat="1" x14ac:dyDescent="0.25">
      <c r="A10" s="3">
        <v>0</v>
      </c>
      <c r="B10" s="4" t="s">
        <v>70</v>
      </c>
      <c r="C10" s="3">
        <v>120</v>
      </c>
      <c r="D10" s="5">
        <v>1.8</v>
      </c>
      <c r="E10" s="5">
        <v>0.6</v>
      </c>
      <c r="F10" s="5">
        <v>25.2</v>
      </c>
      <c r="G10" s="5">
        <v>115.2</v>
      </c>
      <c r="H10" s="5">
        <v>4.8000000000000001E-2</v>
      </c>
      <c r="I10" s="5">
        <v>12</v>
      </c>
      <c r="J10" s="5"/>
      <c r="K10" s="5">
        <v>0.48</v>
      </c>
      <c r="L10" s="5">
        <v>9.6</v>
      </c>
      <c r="M10" s="5">
        <v>33.6</v>
      </c>
      <c r="N10" s="5">
        <v>50.4</v>
      </c>
      <c r="O10" s="5">
        <v>0.72</v>
      </c>
    </row>
    <row r="11" spans="1:16" s="6" customFormat="1" x14ac:dyDescent="0.25">
      <c r="A11" s="3">
        <v>0</v>
      </c>
      <c r="B11" s="4" t="s">
        <v>59</v>
      </c>
      <c r="C11" s="3">
        <v>20</v>
      </c>
      <c r="D11" s="5">
        <v>1.58</v>
      </c>
      <c r="E11" s="5">
        <v>0.2</v>
      </c>
      <c r="F11" s="5">
        <v>9.66</v>
      </c>
      <c r="G11" s="5">
        <v>47</v>
      </c>
      <c r="H11" s="5">
        <v>3.2000000000000001E-2</v>
      </c>
      <c r="I11" s="5"/>
      <c r="J11" s="5"/>
      <c r="K11" s="5">
        <v>0.26</v>
      </c>
      <c r="L11" s="5">
        <v>4.5999999999999996</v>
      </c>
      <c r="M11" s="5">
        <v>17.399999999999999</v>
      </c>
      <c r="N11" s="5">
        <v>6.6</v>
      </c>
      <c r="O11" s="5">
        <v>0.4</v>
      </c>
    </row>
    <row r="12" spans="1:16" s="6" customFormat="1" x14ac:dyDescent="0.25">
      <c r="A12" s="3" t="s">
        <v>19</v>
      </c>
      <c r="B12" s="4"/>
      <c r="C12" s="3">
        <v>560</v>
      </c>
      <c r="D12" s="5">
        <v>20.199000000000002</v>
      </c>
      <c r="E12" s="5">
        <v>20.457999999999998</v>
      </c>
      <c r="F12" s="5">
        <v>95.875</v>
      </c>
      <c r="G12" s="5">
        <v>653.19899999999996</v>
      </c>
      <c r="H12" s="5">
        <v>0.34699999999999998</v>
      </c>
      <c r="I12" s="5">
        <v>13.222</v>
      </c>
      <c r="J12" s="5">
        <v>94.82</v>
      </c>
      <c r="K12" s="5">
        <v>1.6539999999999999</v>
      </c>
      <c r="L12" s="5">
        <v>414.08</v>
      </c>
      <c r="M12" s="5">
        <v>492.51</v>
      </c>
      <c r="N12" s="5">
        <v>125.2</v>
      </c>
      <c r="O12" s="5">
        <v>4.3360000000000003</v>
      </c>
    </row>
    <row r="13" spans="1:16" s="6" customFormat="1" x14ac:dyDescent="0.25">
      <c r="A13" s="54" t="s">
        <v>20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</row>
    <row r="14" spans="1:16" s="6" customFormat="1" x14ac:dyDescent="0.25">
      <c r="A14" s="3" t="s">
        <v>96</v>
      </c>
      <c r="B14" s="4" t="s">
        <v>72</v>
      </c>
      <c r="C14" s="3">
        <v>125</v>
      </c>
      <c r="D14" s="5">
        <v>19.122</v>
      </c>
      <c r="E14" s="5">
        <v>12.287000000000001</v>
      </c>
      <c r="F14" s="5">
        <v>18.23</v>
      </c>
      <c r="G14" s="5">
        <v>263.59199999999998</v>
      </c>
      <c r="H14" s="5">
        <v>0.121</v>
      </c>
      <c r="I14" s="5">
        <v>0.58799999999999997</v>
      </c>
      <c r="J14" s="5">
        <v>90.75</v>
      </c>
      <c r="K14" s="5">
        <v>0.24299999999999999</v>
      </c>
      <c r="L14" s="5">
        <v>184.37</v>
      </c>
      <c r="M14" s="5">
        <v>248.881</v>
      </c>
      <c r="N14" s="5">
        <v>26.707999999999998</v>
      </c>
      <c r="O14" s="5">
        <v>0.84899999999999998</v>
      </c>
    </row>
    <row r="15" spans="1:16" s="6" customFormat="1" x14ac:dyDescent="0.25">
      <c r="A15" s="3" t="s">
        <v>73</v>
      </c>
      <c r="B15" s="4" t="s">
        <v>76</v>
      </c>
      <c r="C15" s="3">
        <v>125</v>
      </c>
      <c r="D15" s="5">
        <v>3.375</v>
      </c>
      <c r="E15" s="5">
        <v>3.125</v>
      </c>
      <c r="F15" s="5">
        <v>13.5</v>
      </c>
      <c r="G15" s="5">
        <v>98.75</v>
      </c>
      <c r="H15" s="5">
        <v>3.7999999999999999E-2</v>
      </c>
      <c r="I15" s="5">
        <v>1.125</v>
      </c>
      <c r="J15" s="5">
        <v>25</v>
      </c>
      <c r="K15" s="5"/>
      <c r="L15" s="5">
        <v>151.25</v>
      </c>
      <c r="M15" s="5">
        <v>117.5</v>
      </c>
      <c r="N15" s="5">
        <v>18.75</v>
      </c>
      <c r="O15" s="5">
        <v>0.125</v>
      </c>
    </row>
    <row r="16" spans="1:16" s="6" customFormat="1" x14ac:dyDescent="0.25">
      <c r="A16" s="3" t="s">
        <v>21</v>
      </c>
      <c r="B16" s="4"/>
      <c r="C16" s="3">
        <v>250</v>
      </c>
      <c r="D16" s="5">
        <v>22.497</v>
      </c>
      <c r="E16" s="5">
        <v>15.412000000000001</v>
      </c>
      <c r="F16" s="5">
        <v>31.73</v>
      </c>
      <c r="G16" s="5">
        <v>362.34199999999998</v>
      </c>
      <c r="H16" s="5">
        <v>0.159</v>
      </c>
      <c r="I16" s="5">
        <v>1.7130000000000001</v>
      </c>
      <c r="J16" s="5">
        <v>115.75</v>
      </c>
      <c r="K16" s="5">
        <v>0.24299999999999999</v>
      </c>
      <c r="L16" s="5">
        <v>335.62</v>
      </c>
      <c r="M16" s="5">
        <v>366.38099999999997</v>
      </c>
      <c r="N16" s="5">
        <v>45.457999999999998</v>
      </c>
      <c r="O16" s="5">
        <v>0.97399999999999998</v>
      </c>
    </row>
    <row r="17" spans="1:15" s="6" customFormat="1" x14ac:dyDescent="0.2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</row>
    <row r="18" spans="1:15" s="6" customFormat="1" x14ac:dyDescent="0.25">
      <c r="A18" s="3" t="s">
        <v>97</v>
      </c>
      <c r="B18" s="4" t="s">
        <v>98</v>
      </c>
      <c r="C18" s="3">
        <v>250</v>
      </c>
      <c r="D18" s="5">
        <v>2.7949999999999999</v>
      </c>
      <c r="E18" s="5">
        <v>5.8330000000000002</v>
      </c>
      <c r="F18" s="5">
        <v>13.926</v>
      </c>
      <c r="G18" s="5">
        <v>119.363</v>
      </c>
      <c r="H18" s="5">
        <v>0.158</v>
      </c>
      <c r="I18" s="5">
        <v>1</v>
      </c>
      <c r="J18" s="5">
        <v>12.5</v>
      </c>
      <c r="K18" s="5">
        <v>2.5310000000000001</v>
      </c>
      <c r="L18" s="5">
        <v>11.055999999999999</v>
      </c>
      <c r="M18" s="5">
        <v>31.957000000000001</v>
      </c>
      <c r="N18" s="5">
        <v>5.1020000000000003</v>
      </c>
      <c r="O18" s="5">
        <v>0.44400000000000001</v>
      </c>
    </row>
    <row r="19" spans="1:15" s="6" customFormat="1" ht="31.5" x14ac:dyDescent="0.25">
      <c r="A19" s="3" t="s">
        <v>99</v>
      </c>
      <c r="B19" s="4" t="s">
        <v>100</v>
      </c>
      <c r="C19" s="3">
        <v>90</v>
      </c>
      <c r="D19" s="5">
        <v>15.084</v>
      </c>
      <c r="E19" s="5">
        <v>10.753</v>
      </c>
      <c r="F19" s="5">
        <v>8.7530000000000001</v>
      </c>
      <c r="G19" s="5">
        <v>192.32499999999999</v>
      </c>
      <c r="H19" s="5">
        <v>7.0000000000000007E-2</v>
      </c>
      <c r="I19" s="5">
        <v>0.12</v>
      </c>
      <c r="J19" s="5">
        <v>22</v>
      </c>
      <c r="K19" s="5">
        <v>0.52200000000000002</v>
      </c>
      <c r="L19" s="5">
        <v>34.82</v>
      </c>
      <c r="M19" s="5">
        <v>157.5</v>
      </c>
      <c r="N19" s="5">
        <v>22.6</v>
      </c>
      <c r="O19" s="5">
        <v>2.1320000000000001</v>
      </c>
    </row>
    <row r="20" spans="1:15" s="6" customFormat="1" x14ac:dyDescent="0.25">
      <c r="A20" s="3"/>
      <c r="B20" s="4" t="s">
        <v>158</v>
      </c>
      <c r="C20" s="3">
        <v>155</v>
      </c>
      <c r="D20" s="5">
        <v>4.7649999999999997</v>
      </c>
      <c r="E20" s="5">
        <v>4.8630000000000004</v>
      </c>
      <c r="F20" s="5">
        <v>21.478000000000002</v>
      </c>
      <c r="G20" s="5">
        <v>148.54499999999999</v>
      </c>
      <c r="H20" s="5">
        <v>0.16200000000000001</v>
      </c>
      <c r="I20" s="5"/>
      <c r="J20" s="5">
        <v>20</v>
      </c>
      <c r="K20" s="5">
        <v>0.35</v>
      </c>
      <c r="L20" s="5">
        <v>9.8219999999999992</v>
      </c>
      <c r="M20" s="5">
        <v>113.479</v>
      </c>
      <c r="N20" s="5">
        <v>75.066999999999993</v>
      </c>
      <c r="O20" s="5">
        <v>2.5310000000000001</v>
      </c>
    </row>
    <row r="21" spans="1:15" s="6" customFormat="1" ht="31.5" x14ac:dyDescent="0.25">
      <c r="A21" s="3" t="s">
        <v>75</v>
      </c>
      <c r="B21" s="4" t="s">
        <v>101</v>
      </c>
      <c r="C21" s="3">
        <v>180</v>
      </c>
      <c r="D21" s="5">
        <v>0.70199999999999996</v>
      </c>
      <c r="E21" s="5">
        <v>5.3999999999999999E-2</v>
      </c>
      <c r="F21" s="5">
        <v>17.11</v>
      </c>
      <c r="G21" s="5">
        <v>72.78</v>
      </c>
      <c r="H21" s="5">
        <v>1.7999999999999999E-2</v>
      </c>
      <c r="I21" s="5">
        <v>0.72</v>
      </c>
      <c r="J21" s="5"/>
      <c r="K21" s="5">
        <v>0.99</v>
      </c>
      <c r="L21" s="5">
        <v>28.8</v>
      </c>
      <c r="M21" s="5">
        <v>26.28</v>
      </c>
      <c r="N21" s="5">
        <v>18.899999999999999</v>
      </c>
      <c r="O21" s="5">
        <v>0.6</v>
      </c>
    </row>
    <row r="22" spans="1:15" s="6" customFormat="1" x14ac:dyDescent="0.25">
      <c r="A22" s="3">
        <v>0</v>
      </c>
      <c r="B22" s="4" t="s">
        <v>159</v>
      </c>
      <c r="C22" s="3">
        <v>150</v>
      </c>
      <c r="D22" s="5">
        <v>0.6</v>
      </c>
      <c r="E22" s="5">
        <v>0.45</v>
      </c>
      <c r="F22" s="5">
        <v>15.45</v>
      </c>
      <c r="G22" s="5">
        <v>70.5</v>
      </c>
      <c r="H22" s="5">
        <v>0.03</v>
      </c>
      <c r="I22" s="5">
        <v>7.5</v>
      </c>
      <c r="J22" s="5"/>
      <c r="K22" s="5">
        <v>0.6</v>
      </c>
      <c r="L22" s="5">
        <v>28.5</v>
      </c>
      <c r="M22" s="5">
        <v>24</v>
      </c>
      <c r="N22" s="5">
        <v>18</v>
      </c>
      <c r="O22" s="5">
        <v>3.45</v>
      </c>
    </row>
    <row r="23" spans="1:15" s="6" customFormat="1" x14ac:dyDescent="0.25">
      <c r="A23" s="3">
        <v>0</v>
      </c>
      <c r="B23" s="4" t="s">
        <v>59</v>
      </c>
      <c r="C23" s="3">
        <v>70</v>
      </c>
      <c r="D23" s="5">
        <v>5.53</v>
      </c>
      <c r="E23" s="5">
        <v>0.7</v>
      </c>
      <c r="F23" s="5">
        <v>33.81</v>
      </c>
      <c r="G23" s="5">
        <v>164.5</v>
      </c>
      <c r="H23" s="5">
        <v>0.112</v>
      </c>
      <c r="I23" s="5"/>
      <c r="J23" s="5"/>
      <c r="K23" s="5">
        <v>0.91</v>
      </c>
      <c r="L23" s="5">
        <v>16.100000000000001</v>
      </c>
      <c r="M23" s="5">
        <v>60.9</v>
      </c>
      <c r="N23" s="5">
        <v>23.1</v>
      </c>
      <c r="O23" s="5">
        <v>1.4</v>
      </c>
    </row>
    <row r="24" spans="1:15" s="6" customFormat="1" x14ac:dyDescent="0.25">
      <c r="A24" s="3" t="s">
        <v>23</v>
      </c>
      <c r="B24" s="4"/>
      <c r="C24" s="3">
        <v>895</v>
      </c>
      <c r="D24" s="5">
        <v>29.475999999999999</v>
      </c>
      <c r="E24" s="5">
        <v>22.652999999999999</v>
      </c>
      <c r="F24" s="5">
        <v>110.527</v>
      </c>
      <c r="G24" s="5">
        <v>768.01300000000003</v>
      </c>
      <c r="H24" s="5">
        <v>0.55000000000000004</v>
      </c>
      <c r="I24" s="5">
        <v>9.34</v>
      </c>
      <c r="J24" s="5">
        <v>54.5</v>
      </c>
      <c r="K24" s="5">
        <v>5.9029999999999996</v>
      </c>
      <c r="L24" s="5">
        <v>129.09800000000001</v>
      </c>
      <c r="M24" s="5">
        <v>414.11599999999999</v>
      </c>
      <c r="N24" s="5">
        <v>162.76900000000001</v>
      </c>
      <c r="O24" s="5">
        <v>10.557</v>
      </c>
    </row>
    <row r="25" spans="1:15" s="6" customFormat="1" x14ac:dyDescent="0.25">
      <c r="A25" s="54" t="s">
        <v>24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1:15" s="6" customFormat="1" x14ac:dyDescent="0.25">
      <c r="A26" s="3" t="s">
        <v>96</v>
      </c>
      <c r="B26" s="4" t="s">
        <v>72</v>
      </c>
      <c r="C26" s="3">
        <v>125</v>
      </c>
      <c r="D26" s="5">
        <v>19.122</v>
      </c>
      <c r="E26" s="5">
        <v>12.287000000000001</v>
      </c>
      <c r="F26" s="5">
        <v>18.23</v>
      </c>
      <c r="G26" s="5">
        <v>263.59199999999998</v>
      </c>
      <c r="H26" s="5">
        <v>0.121</v>
      </c>
      <c r="I26" s="5">
        <v>0.58799999999999997</v>
      </c>
      <c r="J26" s="5">
        <v>90.75</v>
      </c>
      <c r="K26" s="5">
        <v>0.24299999999999999</v>
      </c>
      <c r="L26" s="5">
        <v>184.37</v>
      </c>
      <c r="M26" s="5">
        <v>248.881</v>
      </c>
      <c r="N26" s="5">
        <v>26.707999999999998</v>
      </c>
      <c r="O26" s="5">
        <v>0.84899999999999998</v>
      </c>
    </row>
    <row r="27" spans="1:15" s="6" customFormat="1" x14ac:dyDescent="0.25">
      <c r="A27" s="3" t="s">
        <v>73</v>
      </c>
      <c r="B27" s="4" t="s">
        <v>76</v>
      </c>
      <c r="C27" s="3">
        <v>125</v>
      </c>
      <c r="D27" s="5">
        <v>3.375</v>
      </c>
      <c r="E27" s="5">
        <v>3.125</v>
      </c>
      <c r="F27" s="5">
        <v>13.5</v>
      </c>
      <c r="G27" s="5">
        <v>98.75</v>
      </c>
      <c r="H27" s="5">
        <v>3.7999999999999999E-2</v>
      </c>
      <c r="I27" s="5">
        <v>1.125</v>
      </c>
      <c r="J27" s="5">
        <v>25</v>
      </c>
      <c r="K27" s="5"/>
      <c r="L27" s="5">
        <v>151.25</v>
      </c>
      <c r="M27" s="5">
        <v>117.5</v>
      </c>
      <c r="N27" s="5">
        <v>18.75</v>
      </c>
      <c r="O27" s="5">
        <v>0.125</v>
      </c>
    </row>
    <row r="28" spans="1:15" s="6" customFormat="1" x14ac:dyDescent="0.25">
      <c r="A28" s="3" t="s">
        <v>25</v>
      </c>
      <c r="B28" s="4"/>
      <c r="C28" s="3">
        <v>250</v>
      </c>
      <c r="D28" s="5">
        <v>22.497</v>
      </c>
      <c r="E28" s="5">
        <v>15.412000000000001</v>
      </c>
      <c r="F28" s="5">
        <v>31.73</v>
      </c>
      <c r="G28" s="5">
        <v>362.34199999999998</v>
      </c>
      <c r="H28" s="5">
        <v>0.159</v>
      </c>
      <c r="I28" s="5">
        <v>1.7130000000000001</v>
      </c>
      <c r="J28" s="5">
        <v>115.75</v>
      </c>
      <c r="K28" s="5">
        <v>0.24299999999999999</v>
      </c>
      <c r="L28" s="5">
        <v>335.62</v>
      </c>
      <c r="M28" s="5">
        <v>366.38099999999997</v>
      </c>
      <c r="N28" s="5">
        <v>45.457999999999998</v>
      </c>
      <c r="O28" s="5">
        <v>0.97399999999999998</v>
      </c>
    </row>
    <row r="29" spans="1:15" s="6" customFormat="1" x14ac:dyDescent="0.25">
      <c r="A29" s="3" t="s">
        <v>26</v>
      </c>
      <c r="B29" s="4"/>
      <c r="C29" s="3">
        <v>1955</v>
      </c>
      <c r="D29" s="5">
        <v>94.668999999999997</v>
      </c>
      <c r="E29" s="5">
        <v>73.935000000000002</v>
      </c>
      <c r="F29" s="5">
        <v>269.86200000000002</v>
      </c>
      <c r="G29" s="5">
        <v>2145.8960000000002</v>
      </c>
      <c r="H29" s="5">
        <v>1.2150000000000001</v>
      </c>
      <c r="I29" s="5">
        <v>25.986999999999998</v>
      </c>
      <c r="J29" s="5">
        <v>380.82</v>
      </c>
      <c r="K29" s="5">
        <v>8.0429999999999993</v>
      </c>
      <c r="L29" s="5">
        <v>1214.4179999999999</v>
      </c>
      <c r="M29" s="5">
        <v>1639.3879999999999</v>
      </c>
      <c r="N29" s="5">
        <v>378.88400000000001</v>
      </c>
      <c r="O29" s="5">
        <v>16.841000000000001</v>
      </c>
    </row>
    <row r="30" spans="1:15" s="6" customFormat="1" x14ac:dyDescent="0.25">
      <c r="A30" s="51" t="s">
        <v>27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5" s="6" customFormat="1" ht="31.5" x14ac:dyDescent="0.25">
      <c r="A31" s="3" t="s">
        <v>0</v>
      </c>
      <c r="B31" s="4" t="s">
        <v>1</v>
      </c>
      <c r="C31" s="3" t="s">
        <v>2</v>
      </c>
      <c r="D31" s="5" t="s">
        <v>3</v>
      </c>
      <c r="E31" s="5"/>
      <c r="F31" s="5"/>
      <c r="G31" s="5" t="s">
        <v>4</v>
      </c>
      <c r="H31" s="5" t="s">
        <v>5</v>
      </c>
      <c r="I31" s="5"/>
      <c r="J31" s="5"/>
      <c r="K31" s="5"/>
      <c r="L31" s="5" t="s">
        <v>6</v>
      </c>
      <c r="M31" s="5"/>
      <c r="N31" s="5"/>
      <c r="O31" s="5"/>
    </row>
    <row r="32" spans="1:15" s="6" customFormat="1" x14ac:dyDescent="0.25">
      <c r="A32" s="3"/>
      <c r="B32" s="4"/>
      <c r="C32" s="3"/>
      <c r="D32" s="5" t="s">
        <v>7</v>
      </c>
      <c r="E32" s="5" t="s">
        <v>8</v>
      </c>
      <c r="F32" s="5" t="s">
        <v>9</v>
      </c>
      <c r="G32" s="5"/>
      <c r="H32" s="5" t="s">
        <v>10</v>
      </c>
      <c r="I32" s="5" t="s">
        <v>11</v>
      </c>
      <c r="J32" s="5" t="s">
        <v>12</v>
      </c>
      <c r="K32" s="5" t="s">
        <v>13</v>
      </c>
      <c r="L32" s="5" t="s">
        <v>14</v>
      </c>
      <c r="M32" s="5" t="s">
        <v>15</v>
      </c>
      <c r="N32" s="5" t="s">
        <v>16</v>
      </c>
      <c r="O32" s="5" t="s">
        <v>17</v>
      </c>
    </row>
    <row r="33" spans="1:15" s="6" customFormat="1" x14ac:dyDescent="0.25">
      <c r="A33" s="54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1:15" s="6" customFormat="1" ht="31.5" x14ac:dyDescent="0.25">
      <c r="A34" s="7"/>
      <c r="B34" s="8" t="s">
        <v>102</v>
      </c>
      <c r="C34" s="7">
        <v>60</v>
      </c>
      <c r="D34" s="9">
        <v>0.42</v>
      </c>
      <c r="E34" s="9">
        <v>0.06</v>
      </c>
      <c r="F34" s="9">
        <v>1.1399999999999999</v>
      </c>
      <c r="G34" s="9">
        <v>6.6</v>
      </c>
      <c r="H34" s="9">
        <v>1.7999999999999999E-2</v>
      </c>
      <c r="I34" s="9">
        <v>4.2</v>
      </c>
      <c r="J34" s="9"/>
      <c r="K34" s="9">
        <v>0.06</v>
      </c>
      <c r="L34" s="9">
        <v>10.199999999999999</v>
      </c>
      <c r="M34" s="9">
        <v>18</v>
      </c>
      <c r="N34" s="9">
        <v>8.4</v>
      </c>
      <c r="O34" s="9">
        <v>0.3</v>
      </c>
    </row>
    <row r="35" spans="1:15" s="6" customFormat="1" ht="31.5" x14ac:dyDescent="0.25">
      <c r="A35" s="7" t="s">
        <v>176</v>
      </c>
      <c r="B35" s="8" t="s">
        <v>103</v>
      </c>
      <c r="C35" s="7">
        <v>230</v>
      </c>
      <c r="D35" s="9">
        <v>23.986000000000001</v>
      </c>
      <c r="E35" s="9">
        <v>15.737</v>
      </c>
      <c r="F35" s="9">
        <v>23.939</v>
      </c>
      <c r="G35" s="9">
        <v>334.03500000000003</v>
      </c>
      <c r="H35" s="9">
        <v>0.23799999999999999</v>
      </c>
      <c r="I35" s="9">
        <v>31.1</v>
      </c>
      <c r="J35" s="9"/>
      <c r="K35" s="9">
        <v>2.8530000000000002</v>
      </c>
      <c r="L35" s="9">
        <v>32.921999999999997</v>
      </c>
      <c r="M35" s="9">
        <v>285.565</v>
      </c>
      <c r="N35" s="9">
        <v>59.119</v>
      </c>
      <c r="O35" s="9">
        <v>4.3129999999999997</v>
      </c>
    </row>
    <row r="36" spans="1:15" s="6" customFormat="1" ht="31.5" x14ac:dyDescent="0.25">
      <c r="A36" s="3"/>
      <c r="B36" s="4" t="s">
        <v>95</v>
      </c>
      <c r="C36" s="3">
        <v>200</v>
      </c>
      <c r="D36" s="5">
        <v>0.16</v>
      </c>
      <c r="E36" s="5">
        <v>0.16</v>
      </c>
      <c r="F36" s="5">
        <v>13.9</v>
      </c>
      <c r="G36" s="5">
        <v>58.701000000000001</v>
      </c>
      <c r="H36" s="5">
        <v>1.2E-2</v>
      </c>
      <c r="I36" s="5">
        <v>4.01</v>
      </c>
      <c r="J36" s="5">
        <v>2</v>
      </c>
      <c r="K36" s="5">
        <v>0.08</v>
      </c>
      <c r="L36" s="5">
        <v>6.8949999999999996</v>
      </c>
      <c r="M36" s="5">
        <v>5.2240000000000002</v>
      </c>
      <c r="N36" s="5">
        <v>4.04</v>
      </c>
      <c r="O36" s="5">
        <v>0.99199999999999999</v>
      </c>
    </row>
    <row r="37" spans="1:15" s="6" customFormat="1" x14ac:dyDescent="0.25">
      <c r="A37" s="3"/>
      <c r="B37" s="4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6" customFormat="1" x14ac:dyDescent="0.25">
      <c r="A38" s="3"/>
      <c r="B38" s="4" t="s">
        <v>59</v>
      </c>
      <c r="C38" s="3">
        <v>50</v>
      </c>
      <c r="D38" s="9">
        <v>3.95</v>
      </c>
      <c r="E38" s="9">
        <v>0.5</v>
      </c>
      <c r="F38" s="9">
        <v>24.15</v>
      </c>
      <c r="G38" s="9">
        <v>117.5</v>
      </c>
      <c r="H38" s="9">
        <v>0.08</v>
      </c>
      <c r="I38" s="9"/>
      <c r="J38" s="9"/>
      <c r="K38" s="9">
        <v>0.65</v>
      </c>
      <c r="L38" s="9">
        <v>11.5</v>
      </c>
      <c r="M38" s="9">
        <v>43.5</v>
      </c>
      <c r="N38" s="9">
        <v>16.5</v>
      </c>
      <c r="O38" s="9">
        <v>1</v>
      </c>
    </row>
    <row r="39" spans="1:15" s="6" customFormat="1" x14ac:dyDescent="0.25">
      <c r="A39" s="3" t="s">
        <v>19</v>
      </c>
      <c r="B39" s="4"/>
      <c r="C39" s="3">
        <f>SUM(C34:C38)</f>
        <v>540</v>
      </c>
      <c r="D39" s="5">
        <f>SUM(D34:D38)</f>
        <v>28.516000000000002</v>
      </c>
      <c r="E39" s="5">
        <f t="shared" ref="E39:O39" si="0">SUM(E34:E38)</f>
        <v>16.457000000000001</v>
      </c>
      <c r="F39" s="5">
        <f t="shared" si="0"/>
        <v>63.128999999999998</v>
      </c>
      <c r="G39" s="5">
        <f t="shared" si="0"/>
        <v>516.83600000000001</v>
      </c>
      <c r="H39" s="5">
        <f t="shared" si="0"/>
        <v>0.34800000000000003</v>
      </c>
      <c r="I39" s="5">
        <f t="shared" si="0"/>
        <v>39.31</v>
      </c>
      <c r="J39" s="5">
        <f t="shared" si="0"/>
        <v>2</v>
      </c>
      <c r="K39" s="5">
        <f t="shared" si="0"/>
        <v>3.6430000000000002</v>
      </c>
      <c r="L39" s="5">
        <f t="shared" si="0"/>
        <v>61.516999999999996</v>
      </c>
      <c r="M39" s="5">
        <f t="shared" si="0"/>
        <v>352.28899999999999</v>
      </c>
      <c r="N39" s="5">
        <f t="shared" si="0"/>
        <v>88.059000000000012</v>
      </c>
      <c r="O39" s="5">
        <f t="shared" si="0"/>
        <v>6.6049999999999995</v>
      </c>
    </row>
    <row r="40" spans="1:15" s="6" customFormat="1" x14ac:dyDescent="0.25">
      <c r="A40" s="54" t="s">
        <v>20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1" spans="1:15" s="6" customFormat="1" x14ac:dyDescent="0.25">
      <c r="A41" s="3" t="s">
        <v>104</v>
      </c>
      <c r="B41" s="4" t="s">
        <v>77</v>
      </c>
      <c r="C41" s="3">
        <v>125</v>
      </c>
      <c r="D41" s="5">
        <v>0.46</v>
      </c>
      <c r="E41" s="5">
        <v>0.46</v>
      </c>
      <c r="F41" s="5">
        <v>24.244</v>
      </c>
      <c r="G41" s="5">
        <v>102.956</v>
      </c>
      <c r="H41" s="5">
        <v>3.5000000000000003E-2</v>
      </c>
      <c r="I41" s="5">
        <v>11.5</v>
      </c>
      <c r="J41" s="5">
        <v>5.75</v>
      </c>
      <c r="K41" s="5">
        <v>0.23</v>
      </c>
      <c r="L41" s="5">
        <v>18.399999999999999</v>
      </c>
      <c r="M41" s="5">
        <v>12.65</v>
      </c>
      <c r="N41" s="5">
        <v>10.35</v>
      </c>
      <c r="O41" s="5">
        <v>2.569</v>
      </c>
    </row>
    <row r="42" spans="1:15" s="6" customFormat="1" x14ac:dyDescent="0.25">
      <c r="A42" s="3" t="s">
        <v>73</v>
      </c>
      <c r="B42" s="4" t="s">
        <v>76</v>
      </c>
      <c r="C42" s="3">
        <v>125</v>
      </c>
      <c r="D42" s="5">
        <v>3.375</v>
      </c>
      <c r="E42" s="5">
        <v>3.125</v>
      </c>
      <c r="F42" s="5">
        <v>13.5</v>
      </c>
      <c r="G42" s="5">
        <v>98.75</v>
      </c>
      <c r="H42" s="5">
        <v>3.7999999999999999E-2</v>
      </c>
      <c r="I42" s="5">
        <v>1.125</v>
      </c>
      <c r="J42" s="5">
        <v>25</v>
      </c>
      <c r="K42" s="5"/>
      <c r="L42" s="5">
        <v>151.25</v>
      </c>
      <c r="M42" s="5">
        <v>117.5</v>
      </c>
      <c r="N42" s="5">
        <v>18.75</v>
      </c>
      <c r="O42" s="5">
        <v>0.125</v>
      </c>
    </row>
    <row r="43" spans="1:15" s="6" customFormat="1" x14ac:dyDescent="0.25">
      <c r="A43" s="3" t="s">
        <v>21</v>
      </c>
      <c r="B43" s="4"/>
      <c r="C43" s="3">
        <v>250</v>
      </c>
      <c r="D43" s="5">
        <v>3.835</v>
      </c>
      <c r="E43" s="5">
        <v>3.585</v>
      </c>
      <c r="F43" s="5">
        <v>37.744</v>
      </c>
      <c r="G43" s="5">
        <v>201.70599999999999</v>
      </c>
      <c r="H43" s="5">
        <v>7.1999999999999995E-2</v>
      </c>
      <c r="I43" s="5">
        <v>12.625</v>
      </c>
      <c r="J43" s="5">
        <v>30.75</v>
      </c>
      <c r="K43" s="5">
        <v>0.23</v>
      </c>
      <c r="L43" s="5">
        <v>169.65</v>
      </c>
      <c r="M43" s="5">
        <v>130.15</v>
      </c>
      <c r="N43" s="5">
        <v>29.1</v>
      </c>
      <c r="O43" s="5">
        <v>2.694</v>
      </c>
    </row>
    <row r="44" spans="1:15" s="6" customFormat="1" x14ac:dyDescent="0.25">
      <c r="A44" s="54" t="s">
        <v>22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1:15" s="6" customFormat="1" ht="31.5" x14ac:dyDescent="0.25">
      <c r="A45" s="3"/>
      <c r="B45" s="4" t="s">
        <v>102</v>
      </c>
      <c r="C45" s="3">
        <v>60</v>
      </c>
      <c r="D45" s="5">
        <v>0.42</v>
      </c>
      <c r="E45" s="5">
        <v>0.06</v>
      </c>
      <c r="F45" s="5">
        <v>1.1399999999999999</v>
      </c>
      <c r="G45" s="5">
        <v>6.6</v>
      </c>
      <c r="H45" s="5">
        <v>1.7999999999999999E-2</v>
      </c>
      <c r="I45" s="5">
        <v>4.2</v>
      </c>
      <c r="J45" s="5"/>
      <c r="K45" s="5">
        <v>0.06</v>
      </c>
      <c r="L45" s="5">
        <v>10.199999999999999</v>
      </c>
      <c r="M45" s="5">
        <v>18</v>
      </c>
      <c r="N45" s="5">
        <v>8.4</v>
      </c>
      <c r="O45" s="5">
        <v>0.3</v>
      </c>
    </row>
    <row r="46" spans="1:15" s="6" customFormat="1" ht="31.5" x14ac:dyDescent="0.25">
      <c r="A46" s="3" t="s">
        <v>105</v>
      </c>
      <c r="B46" s="4" t="s">
        <v>106</v>
      </c>
      <c r="C46" s="3">
        <v>250</v>
      </c>
      <c r="D46" s="5">
        <v>1.925</v>
      </c>
      <c r="E46" s="5">
        <v>4.4660000000000002</v>
      </c>
      <c r="F46" s="5">
        <v>10.085000000000001</v>
      </c>
      <c r="G46" s="5">
        <v>88.813999999999993</v>
      </c>
      <c r="H46" s="5">
        <v>7.2999999999999995E-2</v>
      </c>
      <c r="I46" s="5">
        <v>20</v>
      </c>
      <c r="J46" s="5">
        <v>200</v>
      </c>
      <c r="K46" s="5">
        <v>1.93</v>
      </c>
      <c r="L46" s="5">
        <v>28.98</v>
      </c>
      <c r="M46" s="5">
        <v>52.33</v>
      </c>
      <c r="N46" s="5">
        <v>17.420000000000002</v>
      </c>
      <c r="O46" s="5">
        <v>0.76400000000000001</v>
      </c>
    </row>
    <row r="47" spans="1:15" s="6" customFormat="1" ht="31.5" x14ac:dyDescent="0.25">
      <c r="A47" s="3" t="s">
        <v>107</v>
      </c>
      <c r="B47" s="4" t="s">
        <v>108</v>
      </c>
      <c r="C47" s="3">
        <v>90</v>
      </c>
      <c r="D47" s="5">
        <v>22.881</v>
      </c>
      <c r="E47" s="5">
        <v>7.2329999999999997</v>
      </c>
      <c r="F47" s="5">
        <v>0.73799999999999999</v>
      </c>
      <c r="G47" s="5">
        <v>159.09</v>
      </c>
      <c r="H47" s="5">
        <v>0.22700000000000001</v>
      </c>
      <c r="I47" s="5">
        <v>1.899</v>
      </c>
      <c r="J47" s="5">
        <v>33.299999999999997</v>
      </c>
      <c r="K47" s="5">
        <v>1.6830000000000001</v>
      </c>
      <c r="L47" s="5">
        <v>24.99</v>
      </c>
      <c r="M47" s="5">
        <v>227.22</v>
      </c>
      <c r="N47" s="5">
        <v>34.56</v>
      </c>
      <c r="O47" s="5">
        <v>0.73799999999999999</v>
      </c>
    </row>
    <row r="48" spans="1:15" s="6" customFormat="1" x14ac:dyDescent="0.25">
      <c r="A48" s="3" t="s">
        <v>109</v>
      </c>
      <c r="B48" s="4" t="s">
        <v>60</v>
      </c>
      <c r="C48" s="3">
        <v>150</v>
      </c>
      <c r="D48" s="5">
        <v>3.2789999999999999</v>
      </c>
      <c r="E48" s="5">
        <v>3.9910000000000001</v>
      </c>
      <c r="F48" s="5">
        <v>22.183</v>
      </c>
      <c r="G48" s="5">
        <v>138.18600000000001</v>
      </c>
      <c r="H48" s="5">
        <v>0.16</v>
      </c>
      <c r="I48" s="5">
        <v>25.937999999999999</v>
      </c>
      <c r="J48" s="5">
        <v>18.3</v>
      </c>
      <c r="K48" s="5">
        <v>0.16900000000000001</v>
      </c>
      <c r="L48" s="5">
        <v>45.14</v>
      </c>
      <c r="M48" s="5">
        <v>97.47</v>
      </c>
      <c r="N48" s="5">
        <v>33.11</v>
      </c>
      <c r="O48" s="5">
        <v>1.2210000000000001</v>
      </c>
    </row>
    <row r="49" spans="1:15" s="6" customFormat="1" x14ac:dyDescent="0.25">
      <c r="A49" s="3" t="s">
        <v>110</v>
      </c>
      <c r="B49" s="4" t="s">
        <v>61</v>
      </c>
      <c r="C49" s="3">
        <v>180</v>
      </c>
      <c r="D49" s="5">
        <v>0.70199999999999996</v>
      </c>
      <c r="E49" s="5">
        <v>5.3999999999999999E-2</v>
      </c>
      <c r="F49" s="5">
        <v>23.097999999999999</v>
      </c>
      <c r="G49" s="5">
        <v>96.72</v>
      </c>
      <c r="H49" s="5">
        <v>1.7999999999999999E-2</v>
      </c>
      <c r="I49" s="5">
        <v>0.72</v>
      </c>
      <c r="J49" s="5"/>
      <c r="K49" s="5">
        <v>0.99</v>
      </c>
      <c r="L49" s="5">
        <v>28.8</v>
      </c>
      <c r="M49" s="5">
        <v>26.28</v>
      </c>
      <c r="N49" s="5">
        <v>18.899999999999999</v>
      </c>
      <c r="O49" s="5">
        <v>0.61799999999999999</v>
      </c>
    </row>
    <row r="50" spans="1:15" s="6" customFormat="1" x14ac:dyDescent="0.25">
      <c r="A50" s="3">
        <v>0</v>
      </c>
      <c r="B50" s="4" t="s">
        <v>59</v>
      </c>
      <c r="C50" s="3">
        <v>70</v>
      </c>
      <c r="D50" s="5">
        <v>5.53</v>
      </c>
      <c r="E50" s="5">
        <v>0.7</v>
      </c>
      <c r="F50" s="5">
        <v>33.81</v>
      </c>
      <c r="G50" s="5">
        <v>164.5</v>
      </c>
      <c r="H50" s="5">
        <v>0.112</v>
      </c>
      <c r="I50" s="5"/>
      <c r="J50" s="5"/>
      <c r="K50" s="5">
        <v>0.91</v>
      </c>
      <c r="L50" s="5">
        <v>16.100000000000001</v>
      </c>
      <c r="M50" s="5">
        <v>60.9</v>
      </c>
      <c r="N50" s="5">
        <v>23.1</v>
      </c>
      <c r="O50" s="5">
        <v>1.4</v>
      </c>
    </row>
    <row r="51" spans="1:15" s="6" customFormat="1" x14ac:dyDescent="0.25">
      <c r="A51" s="3" t="s">
        <v>23</v>
      </c>
      <c r="B51" s="4"/>
      <c r="C51" s="3">
        <v>800</v>
      </c>
      <c r="D51" s="5">
        <v>34.737000000000002</v>
      </c>
      <c r="E51" s="5">
        <v>16.504000000000001</v>
      </c>
      <c r="F51" s="5">
        <v>91.054000000000002</v>
      </c>
      <c r="G51" s="5">
        <v>653.91</v>
      </c>
      <c r="H51" s="5">
        <v>0.60699999999999998</v>
      </c>
      <c r="I51" s="5">
        <v>52.756999999999998</v>
      </c>
      <c r="J51" s="5">
        <v>251.6</v>
      </c>
      <c r="K51" s="5">
        <v>5.742</v>
      </c>
      <c r="L51" s="5">
        <v>154.21</v>
      </c>
      <c r="M51" s="5">
        <v>482.2</v>
      </c>
      <c r="N51" s="5">
        <v>135.49</v>
      </c>
      <c r="O51" s="5">
        <v>5.0410000000000004</v>
      </c>
    </row>
    <row r="52" spans="1:15" s="6" customFormat="1" x14ac:dyDescent="0.25">
      <c r="A52" s="54" t="s">
        <v>24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</row>
    <row r="53" spans="1:15" s="6" customFormat="1" x14ac:dyDescent="0.25">
      <c r="A53" s="3" t="s">
        <v>104</v>
      </c>
      <c r="B53" s="4" t="s">
        <v>77</v>
      </c>
      <c r="C53" s="3">
        <v>125</v>
      </c>
      <c r="D53" s="5">
        <v>0.46</v>
      </c>
      <c r="E53" s="5">
        <v>0.46</v>
      </c>
      <c r="F53" s="5">
        <v>24.244</v>
      </c>
      <c r="G53" s="5">
        <v>102.956</v>
      </c>
      <c r="H53" s="5">
        <v>3.5000000000000003E-2</v>
      </c>
      <c r="I53" s="5">
        <v>11.5</v>
      </c>
      <c r="J53" s="5">
        <v>5.75</v>
      </c>
      <c r="K53" s="5">
        <v>0.23</v>
      </c>
      <c r="L53" s="5">
        <v>18.399999999999999</v>
      </c>
      <c r="M53" s="5">
        <v>12.65</v>
      </c>
      <c r="N53" s="5">
        <v>10.35</v>
      </c>
      <c r="O53" s="5">
        <v>2.569</v>
      </c>
    </row>
    <row r="54" spans="1:15" s="6" customFormat="1" x14ac:dyDescent="0.25">
      <c r="A54" s="3" t="s">
        <v>73</v>
      </c>
      <c r="B54" s="4" t="s">
        <v>76</v>
      </c>
      <c r="C54" s="3">
        <v>125</v>
      </c>
      <c r="D54" s="5">
        <v>3.375</v>
      </c>
      <c r="E54" s="5">
        <v>3.125</v>
      </c>
      <c r="F54" s="5">
        <v>13.5</v>
      </c>
      <c r="G54" s="5">
        <v>98.75</v>
      </c>
      <c r="H54" s="5">
        <v>3.7999999999999999E-2</v>
      </c>
      <c r="I54" s="5">
        <v>1.125</v>
      </c>
      <c r="J54" s="5">
        <v>25</v>
      </c>
      <c r="K54" s="5"/>
      <c r="L54" s="5">
        <v>151.25</v>
      </c>
      <c r="M54" s="5">
        <v>117.5</v>
      </c>
      <c r="N54" s="5">
        <v>18.75</v>
      </c>
      <c r="O54" s="5">
        <v>0.125</v>
      </c>
    </row>
    <row r="55" spans="1:15" s="6" customFormat="1" x14ac:dyDescent="0.25">
      <c r="A55" s="3" t="s">
        <v>25</v>
      </c>
      <c r="B55" s="4"/>
      <c r="C55" s="3">
        <v>250</v>
      </c>
      <c r="D55" s="5">
        <v>3.835</v>
      </c>
      <c r="E55" s="5">
        <v>3.585</v>
      </c>
      <c r="F55" s="5">
        <v>37.744</v>
      </c>
      <c r="G55" s="5">
        <v>201.70599999999999</v>
      </c>
      <c r="H55" s="5">
        <v>7.1999999999999995E-2</v>
      </c>
      <c r="I55" s="5">
        <v>12.625</v>
      </c>
      <c r="J55" s="5">
        <v>30.75</v>
      </c>
      <c r="K55" s="5">
        <v>0.23</v>
      </c>
      <c r="L55" s="5">
        <v>169.65</v>
      </c>
      <c r="M55" s="5">
        <v>130.15</v>
      </c>
      <c r="N55" s="5">
        <v>29.1</v>
      </c>
      <c r="O55" s="5">
        <v>2.694</v>
      </c>
    </row>
    <row r="56" spans="1:15" s="6" customFormat="1" x14ac:dyDescent="0.25">
      <c r="A56" s="3" t="s">
        <v>28</v>
      </c>
      <c r="B56" s="4"/>
      <c r="C56" s="3">
        <f>C55+C51+C43+C39</f>
        <v>1840</v>
      </c>
      <c r="D56" s="5">
        <f t="shared" ref="D56:O56" si="1">D55+D51+D43+D39</f>
        <v>70.923000000000002</v>
      </c>
      <c r="E56" s="5">
        <f t="shared" si="1"/>
        <v>40.131</v>
      </c>
      <c r="F56" s="5">
        <f t="shared" si="1"/>
        <v>229.67099999999999</v>
      </c>
      <c r="G56" s="5">
        <f t="shared" si="1"/>
        <v>1574.1579999999999</v>
      </c>
      <c r="H56" s="5">
        <f t="shared" si="1"/>
        <v>1.099</v>
      </c>
      <c r="I56" s="5">
        <f t="shared" si="1"/>
        <v>117.31700000000001</v>
      </c>
      <c r="J56" s="5">
        <f t="shared" si="1"/>
        <v>315.10000000000002</v>
      </c>
      <c r="K56" s="5">
        <f t="shared" si="1"/>
        <v>9.8450000000000006</v>
      </c>
      <c r="L56" s="5">
        <f t="shared" si="1"/>
        <v>555.02700000000004</v>
      </c>
      <c r="M56" s="5">
        <f t="shared" si="1"/>
        <v>1094.789</v>
      </c>
      <c r="N56" s="5">
        <f t="shared" si="1"/>
        <v>281.74900000000002</v>
      </c>
      <c r="O56" s="5">
        <f t="shared" si="1"/>
        <v>17.033999999999999</v>
      </c>
    </row>
    <row r="57" spans="1:15" s="6" customFormat="1" x14ac:dyDescent="0.25">
      <c r="A57" s="51" t="s">
        <v>29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spans="1:15" s="6" customFormat="1" ht="31.5" x14ac:dyDescent="0.25">
      <c r="A58" s="3" t="s">
        <v>0</v>
      </c>
      <c r="B58" s="4" t="s">
        <v>1</v>
      </c>
      <c r="C58" s="3" t="s">
        <v>2</v>
      </c>
      <c r="D58" s="5" t="s">
        <v>3</v>
      </c>
      <c r="E58" s="5"/>
      <c r="F58" s="5"/>
      <c r="G58" s="5" t="s">
        <v>4</v>
      </c>
      <c r="H58" s="5" t="s">
        <v>5</v>
      </c>
      <c r="I58" s="5"/>
      <c r="J58" s="5"/>
      <c r="K58" s="5"/>
      <c r="L58" s="5" t="s">
        <v>6</v>
      </c>
      <c r="M58" s="5"/>
      <c r="N58" s="5"/>
      <c r="O58" s="5"/>
    </row>
    <row r="59" spans="1:15" s="6" customFormat="1" x14ac:dyDescent="0.25">
      <c r="A59" s="3"/>
      <c r="B59" s="4"/>
      <c r="C59" s="3"/>
      <c r="D59" s="5" t="s">
        <v>7</v>
      </c>
      <c r="E59" s="5" t="s">
        <v>8</v>
      </c>
      <c r="F59" s="5" t="s">
        <v>9</v>
      </c>
      <c r="G59" s="5"/>
      <c r="H59" s="5" t="s">
        <v>10</v>
      </c>
      <c r="I59" s="5" t="s">
        <v>11</v>
      </c>
      <c r="J59" s="5" t="s">
        <v>12</v>
      </c>
      <c r="K59" s="5" t="s">
        <v>13</v>
      </c>
      <c r="L59" s="5" t="s">
        <v>14</v>
      </c>
      <c r="M59" s="5" t="s">
        <v>15</v>
      </c>
      <c r="N59" s="5" t="s">
        <v>16</v>
      </c>
      <c r="O59" s="5" t="s">
        <v>17</v>
      </c>
    </row>
    <row r="60" spans="1:15" s="6" customFormat="1" x14ac:dyDescent="0.25">
      <c r="A60" s="54" t="s">
        <v>18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1:15" s="6" customFormat="1" ht="31.5" x14ac:dyDescent="0.25">
      <c r="A61" s="3" t="s">
        <v>112</v>
      </c>
      <c r="B61" s="4" t="s">
        <v>79</v>
      </c>
      <c r="C61" s="3">
        <v>60</v>
      </c>
      <c r="D61" s="5">
        <v>2.1840000000000002</v>
      </c>
      <c r="E61" s="5">
        <v>7.6079999999999997</v>
      </c>
      <c r="F61" s="5">
        <v>3.3119999999999998</v>
      </c>
      <c r="G61" s="5">
        <v>91.385999999999996</v>
      </c>
      <c r="H61" s="5">
        <v>3.1E-2</v>
      </c>
      <c r="I61" s="5">
        <v>2.448</v>
      </c>
      <c r="J61" s="5">
        <v>973.8</v>
      </c>
      <c r="K61" s="5">
        <v>2.8620000000000001</v>
      </c>
      <c r="L61" s="5">
        <v>73.622</v>
      </c>
      <c r="M61" s="5">
        <v>65.055000000000007</v>
      </c>
      <c r="N61" s="5">
        <v>20.98</v>
      </c>
      <c r="O61" s="5">
        <v>0.40100000000000002</v>
      </c>
    </row>
    <row r="62" spans="1:15" s="6" customFormat="1" ht="31.5" x14ac:dyDescent="0.25">
      <c r="A62" s="3" t="s">
        <v>113</v>
      </c>
      <c r="B62" s="4" t="s">
        <v>114</v>
      </c>
      <c r="C62" s="3">
        <v>80</v>
      </c>
      <c r="D62" s="5">
        <v>14.535</v>
      </c>
      <c r="E62" s="5">
        <v>9.0120000000000005</v>
      </c>
      <c r="F62" s="5">
        <v>12.749000000000001</v>
      </c>
      <c r="G62" s="5">
        <v>191.22200000000001</v>
      </c>
      <c r="H62" s="5">
        <v>9.6000000000000002E-2</v>
      </c>
      <c r="I62" s="5">
        <v>1.18</v>
      </c>
      <c r="J62" s="5">
        <v>55.6</v>
      </c>
      <c r="K62" s="5">
        <v>0.60399999999999998</v>
      </c>
      <c r="L62" s="5">
        <v>16.11</v>
      </c>
      <c r="M62" s="5">
        <v>119.77</v>
      </c>
      <c r="N62" s="5">
        <v>19.920000000000002</v>
      </c>
      <c r="O62" s="5">
        <v>1.347</v>
      </c>
    </row>
    <row r="63" spans="1:15" s="6" customFormat="1" x14ac:dyDescent="0.25">
      <c r="A63" s="3" t="s">
        <v>115</v>
      </c>
      <c r="B63" s="4" t="s">
        <v>68</v>
      </c>
      <c r="C63" s="3">
        <v>30</v>
      </c>
      <c r="D63" s="5">
        <v>0.66700000000000004</v>
      </c>
      <c r="E63" s="5">
        <v>1.851</v>
      </c>
      <c r="F63" s="5">
        <v>2.4430000000000001</v>
      </c>
      <c r="G63" s="5">
        <v>29.195</v>
      </c>
      <c r="H63" s="5">
        <v>1.9E-2</v>
      </c>
      <c r="I63" s="5">
        <v>0.09</v>
      </c>
      <c r="J63" s="5">
        <v>9.5</v>
      </c>
      <c r="K63" s="5">
        <v>0.05</v>
      </c>
      <c r="L63" s="5">
        <v>18.84</v>
      </c>
      <c r="M63" s="5">
        <v>15.82</v>
      </c>
      <c r="N63" s="5">
        <v>2.42</v>
      </c>
      <c r="O63" s="5">
        <v>4.3999999999999997E-2</v>
      </c>
    </row>
    <row r="64" spans="1:15" s="6" customFormat="1" x14ac:dyDescent="0.25">
      <c r="A64" s="7" t="s">
        <v>168</v>
      </c>
      <c r="B64" s="8" t="s">
        <v>156</v>
      </c>
      <c r="C64" s="7">
        <v>150</v>
      </c>
      <c r="D64" s="9">
        <v>5.8620000000000001</v>
      </c>
      <c r="E64" s="9">
        <v>3.589</v>
      </c>
      <c r="F64" s="9">
        <v>37.417000000000002</v>
      </c>
      <c r="G64" s="9">
        <v>205.57599999999999</v>
      </c>
      <c r="H64" s="9">
        <v>9.0999999999999998E-2</v>
      </c>
      <c r="I64" s="9"/>
      <c r="J64" s="9">
        <v>16</v>
      </c>
      <c r="K64" s="9">
        <v>0.83499999999999996</v>
      </c>
      <c r="L64" s="9">
        <v>12.134</v>
      </c>
      <c r="M64" s="9">
        <v>47.534999999999997</v>
      </c>
      <c r="N64" s="9">
        <v>8.5459999999999994</v>
      </c>
      <c r="O64" s="9">
        <v>0.86499999999999999</v>
      </c>
    </row>
    <row r="65" spans="1:15" s="6" customFormat="1" x14ac:dyDescent="0.25">
      <c r="A65" s="3" t="s">
        <v>80</v>
      </c>
      <c r="B65" s="4" t="s">
        <v>81</v>
      </c>
      <c r="C65" s="3">
        <v>180</v>
      </c>
      <c r="D65" s="5">
        <v>3.61</v>
      </c>
      <c r="E65" s="5">
        <v>2.75</v>
      </c>
      <c r="F65" s="5">
        <v>12.804</v>
      </c>
      <c r="G65" s="5">
        <v>86.52</v>
      </c>
      <c r="H65" s="5">
        <v>2.1000000000000001E-2</v>
      </c>
      <c r="I65" s="5">
        <v>0.72399999999999998</v>
      </c>
      <c r="J65" s="5">
        <v>9</v>
      </c>
      <c r="K65" s="5"/>
      <c r="L65" s="5">
        <v>112.76600000000001</v>
      </c>
      <c r="M65" s="5">
        <v>81</v>
      </c>
      <c r="N65" s="5">
        <v>12.6</v>
      </c>
      <c r="O65" s="5">
        <v>0.11799999999999999</v>
      </c>
    </row>
    <row r="66" spans="1:15" s="6" customFormat="1" x14ac:dyDescent="0.25">
      <c r="A66" s="3">
        <v>0</v>
      </c>
      <c r="B66" s="4" t="s">
        <v>59</v>
      </c>
      <c r="C66" s="3">
        <v>50</v>
      </c>
      <c r="D66" s="5">
        <v>3.95</v>
      </c>
      <c r="E66" s="5">
        <v>0.5</v>
      </c>
      <c r="F66" s="5">
        <v>24.15</v>
      </c>
      <c r="G66" s="5">
        <v>117.5</v>
      </c>
      <c r="H66" s="5">
        <v>0.08</v>
      </c>
      <c r="I66" s="5"/>
      <c r="J66" s="5"/>
      <c r="K66" s="5">
        <v>0.65</v>
      </c>
      <c r="L66" s="5">
        <v>11.5</v>
      </c>
      <c r="M66" s="5">
        <v>43.5</v>
      </c>
      <c r="N66" s="5">
        <v>16.5</v>
      </c>
      <c r="O66" s="5">
        <v>1</v>
      </c>
    </row>
    <row r="67" spans="1:15" s="6" customFormat="1" x14ac:dyDescent="0.25">
      <c r="A67" s="3">
        <v>0</v>
      </c>
      <c r="B67" s="4" t="s">
        <v>70</v>
      </c>
      <c r="C67" s="3">
        <v>120</v>
      </c>
      <c r="D67" s="5">
        <v>1.8</v>
      </c>
      <c r="E67" s="5">
        <v>0.6</v>
      </c>
      <c r="F67" s="5">
        <v>25.2</v>
      </c>
      <c r="G67" s="5">
        <v>115.2</v>
      </c>
      <c r="H67" s="5">
        <v>4.8000000000000001E-2</v>
      </c>
      <c r="I67" s="5">
        <v>12</v>
      </c>
      <c r="J67" s="5"/>
      <c r="K67" s="5">
        <v>0.48</v>
      </c>
      <c r="L67" s="5">
        <v>9.6</v>
      </c>
      <c r="M67" s="5">
        <v>33.6</v>
      </c>
      <c r="N67" s="5">
        <v>50.4</v>
      </c>
      <c r="O67" s="5">
        <v>0.72</v>
      </c>
    </row>
    <row r="68" spans="1:15" s="6" customFormat="1" x14ac:dyDescent="0.25">
      <c r="A68" s="3" t="s">
        <v>19</v>
      </c>
      <c r="B68" s="4"/>
      <c r="C68" s="3">
        <f>SUM(C61:C67)</f>
        <v>670</v>
      </c>
      <c r="D68" s="5">
        <f>SUM(D61:D67)</f>
        <v>32.608000000000004</v>
      </c>
      <c r="E68" s="5">
        <f t="shared" ref="E68:O68" si="2">SUM(E61:E67)</f>
        <v>25.91</v>
      </c>
      <c r="F68" s="5">
        <f t="shared" si="2"/>
        <v>118.075</v>
      </c>
      <c r="G68" s="5">
        <f t="shared" si="2"/>
        <v>836.59900000000005</v>
      </c>
      <c r="H68" s="5">
        <f t="shared" si="2"/>
        <v>0.38600000000000001</v>
      </c>
      <c r="I68" s="5">
        <f t="shared" si="2"/>
        <v>16.442</v>
      </c>
      <c r="J68" s="5">
        <f t="shared" si="2"/>
        <v>1063.8999999999999</v>
      </c>
      <c r="K68" s="5">
        <f t="shared" si="2"/>
        <v>5.4809999999999999</v>
      </c>
      <c r="L68" s="5">
        <f t="shared" si="2"/>
        <v>254.572</v>
      </c>
      <c r="M68" s="5">
        <f t="shared" si="2"/>
        <v>406.28</v>
      </c>
      <c r="N68" s="5">
        <f t="shared" si="2"/>
        <v>131.36600000000001</v>
      </c>
      <c r="O68" s="5">
        <f t="shared" si="2"/>
        <v>4.4950000000000001</v>
      </c>
    </row>
    <row r="69" spans="1:15" s="6" customFormat="1" x14ac:dyDescent="0.25">
      <c r="A69" s="54" t="s">
        <v>20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</row>
    <row r="70" spans="1:15" s="6" customFormat="1" ht="31.5" x14ac:dyDescent="0.25">
      <c r="A70" s="3" t="s">
        <v>116</v>
      </c>
      <c r="B70" s="4" t="s">
        <v>117</v>
      </c>
      <c r="C70" s="3">
        <v>125</v>
      </c>
      <c r="D70" s="5">
        <v>1.1819999999999999</v>
      </c>
      <c r="E70" s="5">
        <v>0.252</v>
      </c>
      <c r="F70" s="5">
        <v>24.756</v>
      </c>
      <c r="G70" s="5">
        <v>106.02</v>
      </c>
      <c r="H70" s="5">
        <v>2.5000000000000001E-2</v>
      </c>
      <c r="I70" s="5">
        <v>3.8</v>
      </c>
      <c r="J70" s="5">
        <v>1.9</v>
      </c>
      <c r="K70" s="5">
        <v>0.22600000000000001</v>
      </c>
      <c r="L70" s="5">
        <v>8.08</v>
      </c>
      <c r="M70" s="5">
        <v>12.68</v>
      </c>
      <c r="N70" s="5">
        <v>5.22</v>
      </c>
      <c r="O70" s="5">
        <v>0.97799999999999998</v>
      </c>
    </row>
    <row r="71" spans="1:15" s="6" customFormat="1" x14ac:dyDescent="0.25">
      <c r="A71" s="3" t="s">
        <v>73</v>
      </c>
      <c r="B71" s="4" t="s">
        <v>76</v>
      </c>
      <c r="C71" s="3">
        <v>125</v>
      </c>
      <c r="D71" s="5">
        <v>3.375</v>
      </c>
      <c r="E71" s="5">
        <v>3.125</v>
      </c>
      <c r="F71" s="5">
        <v>13.5</v>
      </c>
      <c r="G71" s="5">
        <v>98.75</v>
      </c>
      <c r="H71" s="5">
        <v>3.7999999999999999E-2</v>
      </c>
      <c r="I71" s="5">
        <v>1.125</v>
      </c>
      <c r="J71" s="5">
        <v>25</v>
      </c>
      <c r="K71" s="5"/>
      <c r="L71" s="5">
        <v>151.25</v>
      </c>
      <c r="M71" s="5">
        <v>117.5</v>
      </c>
      <c r="N71" s="5">
        <v>18.75</v>
      </c>
      <c r="O71" s="5">
        <v>0.125</v>
      </c>
    </row>
    <row r="72" spans="1:15" s="6" customFormat="1" x14ac:dyDescent="0.25">
      <c r="A72" s="3" t="s">
        <v>21</v>
      </c>
      <c r="B72" s="4"/>
      <c r="C72" s="3">
        <v>250</v>
      </c>
      <c r="D72" s="5">
        <v>4.5570000000000004</v>
      </c>
      <c r="E72" s="5">
        <v>3.3769999999999998</v>
      </c>
      <c r="F72" s="5">
        <v>38.256</v>
      </c>
      <c r="G72" s="5">
        <v>204.77</v>
      </c>
      <c r="H72" s="5">
        <v>6.3E-2</v>
      </c>
      <c r="I72" s="5">
        <v>4.9249999999999998</v>
      </c>
      <c r="J72" s="5">
        <v>26.9</v>
      </c>
      <c r="K72" s="5">
        <v>0.22600000000000001</v>
      </c>
      <c r="L72" s="5">
        <v>159.33000000000001</v>
      </c>
      <c r="M72" s="5">
        <v>130.18</v>
      </c>
      <c r="N72" s="5">
        <v>23.97</v>
      </c>
      <c r="O72" s="5">
        <v>1.103</v>
      </c>
    </row>
    <row r="73" spans="1:15" s="6" customFormat="1" x14ac:dyDescent="0.25">
      <c r="A73" s="54" t="s">
        <v>22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</row>
    <row r="74" spans="1:15" s="6" customFormat="1" x14ac:dyDescent="0.25">
      <c r="A74" s="3" t="s">
        <v>111</v>
      </c>
      <c r="B74" s="4" t="s">
        <v>91</v>
      </c>
      <c r="C74" s="3">
        <v>60</v>
      </c>
      <c r="D74" s="5">
        <v>1.052</v>
      </c>
      <c r="E74" s="5">
        <v>2.2170000000000001</v>
      </c>
      <c r="F74" s="5">
        <v>5.4589999999999996</v>
      </c>
      <c r="G74" s="5">
        <v>46.991999999999997</v>
      </c>
      <c r="H74" s="5">
        <v>3.6999999999999998E-2</v>
      </c>
      <c r="I74" s="5">
        <v>19.3</v>
      </c>
      <c r="J74" s="5"/>
      <c r="K74" s="5">
        <v>1.0409999999999999</v>
      </c>
      <c r="L74" s="5">
        <v>23.09</v>
      </c>
      <c r="M74" s="5">
        <v>21.32</v>
      </c>
      <c r="N74" s="5">
        <v>12.54</v>
      </c>
      <c r="O74" s="5">
        <v>0.57999999999999996</v>
      </c>
    </row>
    <row r="75" spans="1:15" s="6" customFormat="1" ht="47.25" x14ac:dyDescent="0.25">
      <c r="A75" s="3" t="s">
        <v>118</v>
      </c>
      <c r="B75" s="4" t="s">
        <v>90</v>
      </c>
      <c r="C75" s="3">
        <v>250</v>
      </c>
      <c r="D75" s="5">
        <v>8.2210000000000001</v>
      </c>
      <c r="E75" s="5">
        <v>5.8920000000000003</v>
      </c>
      <c r="F75" s="5">
        <v>20.001000000000001</v>
      </c>
      <c r="G75" s="5">
        <v>166.41300000000001</v>
      </c>
      <c r="H75" s="5">
        <v>0.17</v>
      </c>
      <c r="I75" s="5">
        <v>18.16</v>
      </c>
      <c r="J75" s="5">
        <v>119.5</v>
      </c>
      <c r="K75" s="5">
        <v>0.33100000000000002</v>
      </c>
      <c r="L75" s="5">
        <v>62.151000000000003</v>
      </c>
      <c r="M75" s="5">
        <v>140.42400000000001</v>
      </c>
      <c r="N75" s="5">
        <v>33.590000000000003</v>
      </c>
      <c r="O75" s="5">
        <v>1.647</v>
      </c>
    </row>
    <row r="76" spans="1:15" s="6" customFormat="1" x14ac:dyDescent="0.25">
      <c r="A76" s="3" t="s">
        <v>119</v>
      </c>
      <c r="B76" s="4" t="s">
        <v>120</v>
      </c>
      <c r="C76" s="3">
        <v>120</v>
      </c>
      <c r="D76" s="5">
        <v>22.065999999999999</v>
      </c>
      <c r="E76" s="5">
        <v>15.08</v>
      </c>
      <c r="F76" s="5">
        <v>20.908999999999999</v>
      </c>
      <c r="G76" s="5">
        <v>312.27699999999999</v>
      </c>
      <c r="H76" s="5">
        <v>7.0999999999999994E-2</v>
      </c>
      <c r="I76" s="5">
        <v>0.57499999999999996</v>
      </c>
      <c r="J76" s="5">
        <v>93</v>
      </c>
      <c r="K76" s="5">
        <v>0.29499999999999998</v>
      </c>
      <c r="L76" s="5">
        <v>197.977</v>
      </c>
      <c r="M76" s="5">
        <v>271.44499999999999</v>
      </c>
      <c r="N76" s="5">
        <v>30.466999999999999</v>
      </c>
      <c r="O76" s="5">
        <v>0.88800000000000001</v>
      </c>
    </row>
    <row r="77" spans="1:15" s="6" customFormat="1" x14ac:dyDescent="0.25">
      <c r="A77" s="3"/>
      <c r="B77" s="4" t="s">
        <v>62</v>
      </c>
      <c r="C77" s="3">
        <v>30</v>
      </c>
      <c r="D77" s="5">
        <v>0.51200000000000001</v>
      </c>
      <c r="E77" s="5">
        <v>1.347</v>
      </c>
      <c r="F77" s="5">
        <v>12.132999999999999</v>
      </c>
      <c r="G77" s="5">
        <v>62.859000000000002</v>
      </c>
      <c r="H77" s="5">
        <v>2.4E-2</v>
      </c>
      <c r="I77" s="5">
        <v>3.5000000000000003E-2</v>
      </c>
      <c r="J77" s="5">
        <v>8.75</v>
      </c>
      <c r="K77" s="5">
        <v>6.6000000000000003E-2</v>
      </c>
      <c r="L77" s="5">
        <v>8.173</v>
      </c>
      <c r="M77" s="5">
        <v>7.5990000000000002</v>
      </c>
      <c r="N77" s="5">
        <v>1.208</v>
      </c>
      <c r="O77" s="5">
        <v>7.9000000000000001E-2</v>
      </c>
    </row>
    <row r="78" spans="1:15" s="6" customFormat="1" ht="31.5" x14ac:dyDescent="0.25">
      <c r="A78" s="3" t="s">
        <v>169</v>
      </c>
      <c r="B78" s="4" t="s">
        <v>121</v>
      </c>
      <c r="C78" s="3">
        <v>180</v>
      </c>
      <c r="D78" s="5">
        <v>0.188</v>
      </c>
      <c r="E78" s="5">
        <v>3.5999999999999997E-2</v>
      </c>
      <c r="F78" s="5">
        <v>16.309999999999999</v>
      </c>
      <c r="G78" s="5">
        <v>63.8</v>
      </c>
      <c r="H78" s="5">
        <v>5.0000000000000001E-3</v>
      </c>
      <c r="I78" s="5">
        <v>36</v>
      </c>
      <c r="J78" s="5"/>
      <c r="K78" s="5">
        <v>0.13</v>
      </c>
      <c r="L78" s="5">
        <v>9.68</v>
      </c>
      <c r="M78" s="5">
        <v>12.1</v>
      </c>
      <c r="N78" s="5">
        <v>5.58</v>
      </c>
      <c r="O78" s="5">
        <v>0.25800000000000001</v>
      </c>
    </row>
    <row r="79" spans="1:15" s="6" customFormat="1" x14ac:dyDescent="0.25">
      <c r="A79" s="3">
        <v>0</v>
      </c>
      <c r="B79" s="4" t="s">
        <v>59</v>
      </c>
      <c r="C79" s="3">
        <v>70</v>
      </c>
      <c r="D79" s="5">
        <v>5.53</v>
      </c>
      <c r="E79" s="5">
        <v>0.7</v>
      </c>
      <c r="F79" s="5">
        <v>33.81</v>
      </c>
      <c r="G79" s="5">
        <v>164.5</v>
      </c>
      <c r="H79" s="5">
        <v>0.112</v>
      </c>
      <c r="I79" s="5"/>
      <c r="J79" s="5"/>
      <c r="K79" s="5">
        <v>0.91</v>
      </c>
      <c r="L79" s="5">
        <v>16.100000000000001</v>
      </c>
      <c r="M79" s="5">
        <v>60.9</v>
      </c>
      <c r="N79" s="5">
        <v>23.1</v>
      </c>
      <c r="O79" s="5">
        <v>1.4</v>
      </c>
    </row>
    <row r="80" spans="1:15" s="6" customFormat="1" x14ac:dyDescent="0.25">
      <c r="A80" s="3" t="s">
        <v>23</v>
      </c>
      <c r="B80" s="4"/>
      <c r="C80" s="3">
        <f>SUM(C74:C79)</f>
        <v>710</v>
      </c>
      <c r="D80" s="5">
        <f>SUM(D74:D79)</f>
        <v>37.569000000000003</v>
      </c>
      <c r="E80" s="5">
        <f t="shared" ref="E80:O80" si="3">SUM(E74:E79)</f>
        <v>25.272000000000002</v>
      </c>
      <c r="F80" s="5">
        <f t="shared" si="3"/>
        <v>108.622</v>
      </c>
      <c r="G80" s="5">
        <f t="shared" si="3"/>
        <v>816.84100000000001</v>
      </c>
      <c r="H80" s="5">
        <f t="shared" si="3"/>
        <v>0.41900000000000004</v>
      </c>
      <c r="I80" s="5">
        <f t="shared" si="3"/>
        <v>74.069999999999993</v>
      </c>
      <c r="J80" s="5">
        <f t="shared" si="3"/>
        <v>221.25</v>
      </c>
      <c r="K80" s="5">
        <f t="shared" si="3"/>
        <v>2.7730000000000001</v>
      </c>
      <c r="L80" s="5">
        <f t="shared" si="3"/>
        <v>317.17100000000005</v>
      </c>
      <c r="M80" s="5">
        <f t="shared" si="3"/>
        <v>513.78800000000001</v>
      </c>
      <c r="N80" s="5">
        <f t="shared" si="3"/>
        <v>106.48500000000001</v>
      </c>
      <c r="O80" s="5">
        <f t="shared" si="3"/>
        <v>4.8520000000000003</v>
      </c>
    </row>
    <row r="81" spans="1:15" s="6" customFormat="1" x14ac:dyDescent="0.25">
      <c r="A81" s="54" t="s">
        <v>24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1:15" s="6" customFormat="1" ht="31.5" x14ac:dyDescent="0.25">
      <c r="A82" s="3" t="s">
        <v>116</v>
      </c>
      <c r="B82" s="4" t="s">
        <v>117</v>
      </c>
      <c r="C82" s="3">
        <v>125</v>
      </c>
      <c r="D82" s="5">
        <v>1.1819999999999999</v>
      </c>
      <c r="E82" s="5">
        <v>0.252</v>
      </c>
      <c r="F82" s="5">
        <v>24.756</v>
      </c>
      <c r="G82" s="5">
        <v>106.02</v>
      </c>
      <c r="H82" s="5">
        <v>2.5000000000000001E-2</v>
      </c>
      <c r="I82" s="5">
        <v>3.8</v>
      </c>
      <c r="J82" s="5">
        <v>1.9</v>
      </c>
      <c r="K82" s="5">
        <v>0.22600000000000001</v>
      </c>
      <c r="L82" s="5">
        <v>8.08</v>
      </c>
      <c r="M82" s="5">
        <v>12.68</v>
      </c>
      <c r="N82" s="5">
        <v>5.22</v>
      </c>
      <c r="O82" s="5">
        <v>0.97799999999999998</v>
      </c>
    </row>
    <row r="83" spans="1:15" s="6" customFormat="1" x14ac:dyDescent="0.25">
      <c r="A83" s="3" t="s">
        <v>73</v>
      </c>
      <c r="B83" s="4" t="s">
        <v>76</v>
      </c>
      <c r="C83" s="3">
        <v>125</v>
      </c>
      <c r="D83" s="5">
        <v>3.375</v>
      </c>
      <c r="E83" s="5">
        <v>3.125</v>
      </c>
      <c r="F83" s="5">
        <v>13.5</v>
      </c>
      <c r="G83" s="5">
        <v>98.75</v>
      </c>
      <c r="H83" s="5">
        <v>3.7999999999999999E-2</v>
      </c>
      <c r="I83" s="5">
        <v>1.125</v>
      </c>
      <c r="J83" s="5">
        <v>25</v>
      </c>
      <c r="K83" s="5"/>
      <c r="L83" s="5">
        <v>151.25</v>
      </c>
      <c r="M83" s="5">
        <v>117.5</v>
      </c>
      <c r="N83" s="5">
        <v>18.75</v>
      </c>
      <c r="O83" s="5">
        <v>0.125</v>
      </c>
    </row>
    <row r="84" spans="1:15" s="6" customFormat="1" x14ac:dyDescent="0.25">
      <c r="A84" s="3" t="s">
        <v>25</v>
      </c>
      <c r="B84" s="4"/>
      <c r="C84" s="3">
        <v>250</v>
      </c>
      <c r="D84" s="5">
        <v>4.5570000000000004</v>
      </c>
      <c r="E84" s="5">
        <v>3.3769999999999998</v>
      </c>
      <c r="F84" s="5">
        <v>38.256</v>
      </c>
      <c r="G84" s="5">
        <v>204.77</v>
      </c>
      <c r="H84" s="5">
        <v>6.3E-2</v>
      </c>
      <c r="I84" s="5">
        <v>4.9249999999999998</v>
      </c>
      <c r="J84" s="5">
        <v>26.9</v>
      </c>
      <c r="K84" s="5">
        <v>0.22600000000000001</v>
      </c>
      <c r="L84" s="5">
        <v>159.33000000000001</v>
      </c>
      <c r="M84" s="5">
        <v>130.18</v>
      </c>
      <c r="N84" s="5">
        <v>23.97</v>
      </c>
      <c r="O84" s="5">
        <v>1.103</v>
      </c>
    </row>
    <row r="85" spans="1:15" s="6" customFormat="1" x14ac:dyDescent="0.25">
      <c r="A85" s="3" t="s">
        <v>30</v>
      </c>
      <c r="B85" s="4"/>
      <c r="C85" s="7">
        <v>1880</v>
      </c>
      <c r="D85" s="9">
        <v>79.290999999999997</v>
      </c>
      <c r="E85" s="9">
        <v>57.936</v>
      </c>
      <c r="F85" s="9">
        <v>303.20999999999998</v>
      </c>
      <c r="G85" s="9">
        <v>2062.98</v>
      </c>
      <c r="H85" s="9">
        <v>0.93100000000000005</v>
      </c>
      <c r="I85" s="9">
        <v>100.36199999999999</v>
      </c>
      <c r="J85" s="9">
        <v>1338.95</v>
      </c>
      <c r="K85" s="9">
        <v>8.7050000000000001</v>
      </c>
      <c r="L85" s="9">
        <v>890.40300000000002</v>
      </c>
      <c r="M85" s="9">
        <v>1180.4280000000001</v>
      </c>
      <c r="N85" s="9">
        <v>285.791</v>
      </c>
      <c r="O85" s="9">
        <v>11.552</v>
      </c>
    </row>
    <row r="86" spans="1:15" s="6" customFormat="1" x14ac:dyDescent="0.25">
      <c r="A86" s="51" t="s">
        <v>31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</row>
    <row r="87" spans="1:15" s="6" customFormat="1" ht="31.5" x14ac:dyDescent="0.25">
      <c r="A87" s="3" t="s">
        <v>0</v>
      </c>
      <c r="B87" s="4" t="s">
        <v>1</v>
      </c>
      <c r="C87" s="3" t="s">
        <v>2</v>
      </c>
      <c r="D87" s="5" t="s">
        <v>3</v>
      </c>
      <c r="E87" s="5"/>
      <c r="F87" s="5"/>
      <c r="G87" s="5" t="s">
        <v>4</v>
      </c>
      <c r="H87" s="5" t="s">
        <v>5</v>
      </c>
      <c r="I87" s="5"/>
      <c r="J87" s="5"/>
      <c r="K87" s="5"/>
      <c r="L87" s="5" t="s">
        <v>6</v>
      </c>
      <c r="M87" s="5"/>
      <c r="N87" s="5"/>
      <c r="O87" s="5"/>
    </row>
    <row r="88" spans="1:15" s="6" customFormat="1" x14ac:dyDescent="0.25">
      <c r="A88" s="3"/>
      <c r="B88" s="4"/>
      <c r="C88" s="3"/>
      <c r="D88" s="5" t="s">
        <v>7</v>
      </c>
      <c r="E88" s="5" t="s">
        <v>8</v>
      </c>
      <c r="F88" s="5" t="s">
        <v>9</v>
      </c>
      <c r="G88" s="5"/>
      <c r="H88" s="5" t="s">
        <v>10</v>
      </c>
      <c r="I88" s="5" t="s">
        <v>11</v>
      </c>
      <c r="J88" s="5" t="s">
        <v>12</v>
      </c>
      <c r="K88" s="5" t="s">
        <v>13</v>
      </c>
      <c r="L88" s="5" t="s">
        <v>14</v>
      </c>
      <c r="M88" s="5" t="s">
        <v>15</v>
      </c>
      <c r="N88" s="5" t="s">
        <v>16</v>
      </c>
      <c r="O88" s="5" t="s">
        <v>17</v>
      </c>
    </row>
    <row r="89" spans="1:15" s="6" customFormat="1" x14ac:dyDescent="0.25">
      <c r="A89" s="54" t="s">
        <v>18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6"/>
    </row>
    <row r="90" spans="1:15" s="6" customFormat="1" x14ac:dyDescent="0.25">
      <c r="A90" s="3" t="s">
        <v>122</v>
      </c>
      <c r="B90" s="4" t="s">
        <v>82</v>
      </c>
      <c r="C90" s="3">
        <v>60</v>
      </c>
      <c r="D90" s="5">
        <v>0.85499999999999998</v>
      </c>
      <c r="E90" s="5">
        <v>3.0539999999999998</v>
      </c>
      <c r="F90" s="5">
        <v>5.016</v>
      </c>
      <c r="G90" s="5">
        <v>50.912999999999997</v>
      </c>
      <c r="H90" s="5">
        <v>1.0999999999999999E-2</v>
      </c>
      <c r="I90" s="5">
        <v>5.7</v>
      </c>
      <c r="J90" s="5"/>
      <c r="K90" s="5">
        <v>1.377</v>
      </c>
      <c r="L90" s="5">
        <v>21.09</v>
      </c>
      <c r="M90" s="5">
        <v>24.57</v>
      </c>
      <c r="N90" s="5">
        <v>12.54</v>
      </c>
      <c r="O90" s="5">
        <v>0.79800000000000004</v>
      </c>
    </row>
    <row r="91" spans="1:15" s="6" customFormat="1" ht="31.5" x14ac:dyDescent="0.25">
      <c r="A91" s="3" t="s">
        <v>123</v>
      </c>
      <c r="B91" s="4" t="s">
        <v>124</v>
      </c>
      <c r="C91" s="3">
        <v>110</v>
      </c>
      <c r="D91" s="5">
        <v>15.936</v>
      </c>
      <c r="E91" s="5">
        <v>13.597</v>
      </c>
      <c r="F91" s="5">
        <v>7.6280000000000001</v>
      </c>
      <c r="G91" s="5">
        <v>217.374</v>
      </c>
      <c r="H91" s="5">
        <v>0.161</v>
      </c>
      <c r="I91" s="5">
        <v>2.0139999999999998</v>
      </c>
      <c r="J91" s="5">
        <v>81.122</v>
      </c>
      <c r="K91" s="5">
        <v>0.54800000000000004</v>
      </c>
      <c r="L91" s="5">
        <v>127.77</v>
      </c>
      <c r="M91" s="5">
        <v>268.80599999999998</v>
      </c>
      <c r="N91" s="5">
        <v>54.11</v>
      </c>
      <c r="O91" s="5">
        <v>1.0049999999999999</v>
      </c>
    </row>
    <row r="92" spans="1:15" s="6" customFormat="1" x14ac:dyDescent="0.25">
      <c r="A92" s="3" t="s">
        <v>109</v>
      </c>
      <c r="B92" s="4" t="s">
        <v>60</v>
      </c>
      <c r="C92" s="3">
        <v>150</v>
      </c>
      <c r="D92" s="5">
        <v>3.2789999999999999</v>
      </c>
      <c r="E92" s="5">
        <v>3.9910000000000001</v>
      </c>
      <c r="F92" s="5">
        <v>22.183</v>
      </c>
      <c r="G92" s="5">
        <v>138.18600000000001</v>
      </c>
      <c r="H92" s="5">
        <v>0.16</v>
      </c>
      <c r="I92" s="5">
        <v>25.937999999999999</v>
      </c>
      <c r="J92" s="5">
        <v>18.3</v>
      </c>
      <c r="K92" s="5">
        <v>0.16900000000000001</v>
      </c>
      <c r="L92" s="5">
        <v>45.14</v>
      </c>
      <c r="M92" s="5">
        <v>97.47</v>
      </c>
      <c r="N92" s="5">
        <v>33.11</v>
      </c>
      <c r="O92" s="5">
        <v>1.2210000000000001</v>
      </c>
    </row>
    <row r="93" spans="1:15" s="6" customFormat="1" x14ac:dyDescent="0.25">
      <c r="A93" s="3">
        <v>0</v>
      </c>
      <c r="B93" s="4" t="s">
        <v>59</v>
      </c>
      <c r="C93" s="3">
        <v>25</v>
      </c>
      <c r="D93" s="5">
        <v>1.9750000000000001</v>
      </c>
      <c r="E93" s="5">
        <v>0.25</v>
      </c>
      <c r="F93" s="5">
        <v>12.074999999999999</v>
      </c>
      <c r="G93" s="5">
        <v>58.75</v>
      </c>
      <c r="H93" s="5">
        <v>0.04</v>
      </c>
      <c r="I93" s="5"/>
      <c r="J93" s="5"/>
      <c r="K93" s="5">
        <v>0.32500000000000001</v>
      </c>
      <c r="L93" s="5">
        <v>5.75</v>
      </c>
      <c r="M93" s="5">
        <v>21.75</v>
      </c>
      <c r="N93" s="5">
        <v>8.25</v>
      </c>
      <c r="O93" s="5">
        <v>0.5</v>
      </c>
    </row>
    <row r="94" spans="1:15" s="6" customFormat="1" x14ac:dyDescent="0.25">
      <c r="A94" s="3" t="s">
        <v>170</v>
      </c>
      <c r="B94" s="4" t="s">
        <v>65</v>
      </c>
      <c r="C94" s="3">
        <v>180</v>
      </c>
      <c r="D94" s="5"/>
      <c r="E94" s="5"/>
      <c r="F94" s="5">
        <v>7.9870000000000001</v>
      </c>
      <c r="G94" s="5">
        <v>31.931999999999999</v>
      </c>
      <c r="H94" s="5">
        <v>1E-3</v>
      </c>
      <c r="I94" s="5">
        <v>0.1</v>
      </c>
      <c r="J94" s="5"/>
      <c r="K94" s="5"/>
      <c r="L94" s="5">
        <v>4.95</v>
      </c>
      <c r="M94" s="5">
        <v>8.24</v>
      </c>
      <c r="N94" s="5">
        <v>4.4000000000000004</v>
      </c>
      <c r="O94" s="5">
        <v>0.84399999999999997</v>
      </c>
    </row>
    <row r="95" spans="1:15" s="6" customFormat="1" x14ac:dyDescent="0.25">
      <c r="A95" s="3"/>
      <c r="B95" s="4" t="s">
        <v>63</v>
      </c>
      <c r="C95" s="3">
        <v>50</v>
      </c>
      <c r="D95" s="5">
        <v>3.2890000000000001</v>
      </c>
      <c r="E95" s="5">
        <v>4.3920000000000003</v>
      </c>
      <c r="F95" s="5">
        <v>24.071999999999999</v>
      </c>
      <c r="G95" s="5">
        <v>149.32499999999999</v>
      </c>
      <c r="H95" s="5">
        <v>0.21199999999999999</v>
      </c>
      <c r="I95" s="5">
        <v>1.59</v>
      </c>
      <c r="J95" s="5">
        <v>22.25</v>
      </c>
      <c r="K95" s="5">
        <v>0.46300000000000002</v>
      </c>
      <c r="L95" s="5">
        <v>26.19</v>
      </c>
      <c r="M95" s="5">
        <v>38.58</v>
      </c>
      <c r="N95" s="5">
        <v>7.53</v>
      </c>
      <c r="O95" s="5">
        <v>0.67300000000000004</v>
      </c>
    </row>
    <row r="96" spans="1:15" s="6" customFormat="1" x14ac:dyDescent="0.25">
      <c r="A96" s="3" t="s">
        <v>19</v>
      </c>
      <c r="B96" s="4"/>
      <c r="C96" s="3">
        <f>SUM(C90:C95)</f>
        <v>575</v>
      </c>
      <c r="D96" s="5">
        <v>25.334</v>
      </c>
      <c r="E96" s="5">
        <v>25.283000000000001</v>
      </c>
      <c r="F96" s="5">
        <v>78.960999999999999</v>
      </c>
      <c r="G96" s="5">
        <v>646.48</v>
      </c>
      <c r="H96" s="5">
        <v>0.58499999999999996</v>
      </c>
      <c r="I96" s="5">
        <v>35.341999999999999</v>
      </c>
      <c r="J96" s="5">
        <v>121.672</v>
      </c>
      <c r="K96" s="5">
        <v>2.8820000000000001</v>
      </c>
      <c r="L96" s="5">
        <v>230.89</v>
      </c>
      <c r="M96" s="5">
        <v>459.416</v>
      </c>
      <c r="N96" s="5">
        <v>119.94</v>
      </c>
      <c r="O96" s="5">
        <v>5.0410000000000004</v>
      </c>
    </row>
    <row r="97" spans="1:15" s="6" customFormat="1" x14ac:dyDescent="0.25">
      <c r="A97" s="54" t="s">
        <v>20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6"/>
    </row>
    <row r="98" spans="1:15" s="6" customFormat="1" x14ac:dyDescent="0.25">
      <c r="A98" s="3" t="s">
        <v>125</v>
      </c>
      <c r="B98" s="4" t="s">
        <v>83</v>
      </c>
      <c r="C98" s="3">
        <v>125</v>
      </c>
      <c r="D98" s="5">
        <v>6.2140000000000004</v>
      </c>
      <c r="E98" s="5">
        <v>2.3660000000000001</v>
      </c>
      <c r="F98" s="5">
        <v>13.522</v>
      </c>
      <c r="G98" s="5">
        <v>100.238</v>
      </c>
      <c r="H98" s="5">
        <v>1.9E-2</v>
      </c>
      <c r="I98" s="5">
        <v>0.56399999999999995</v>
      </c>
      <c r="J98" s="5">
        <v>9.4</v>
      </c>
      <c r="K98" s="5"/>
      <c r="L98" s="5">
        <v>112.8</v>
      </c>
      <c r="M98" s="5">
        <v>84.6</v>
      </c>
      <c r="N98" s="5">
        <v>13.16</v>
      </c>
      <c r="O98" s="5">
        <v>0.121</v>
      </c>
    </row>
    <row r="99" spans="1:15" s="6" customFormat="1" x14ac:dyDescent="0.25">
      <c r="A99" s="3" t="s">
        <v>73</v>
      </c>
      <c r="B99" s="4" t="s">
        <v>76</v>
      </c>
      <c r="C99" s="3">
        <v>125</v>
      </c>
      <c r="D99" s="5">
        <v>3.375</v>
      </c>
      <c r="E99" s="5">
        <v>3.125</v>
      </c>
      <c r="F99" s="5">
        <v>13.5</v>
      </c>
      <c r="G99" s="5">
        <v>98.75</v>
      </c>
      <c r="H99" s="5">
        <v>3.7999999999999999E-2</v>
      </c>
      <c r="I99" s="5">
        <v>1.125</v>
      </c>
      <c r="J99" s="5">
        <v>25</v>
      </c>
      <c r="K99" s="5"/>
      <c r="L99" s="5">
        <v>151.25</v>
      </c>
      <c r="M99" s="5">
        <v>117.5</v>
      </c>
      <c r="N99" s="5">
        <v>18.75</v>
      </c>
      <c r="O99" s="5">
        <v>0.125</v>
      </c>
    </row>
    <row r="100" spans="1:15" s="6" customFormat="1" x14ac:dyDescent="0.25">
      <c r="A100" s="3" t="s">
        <v>21</v>
      </c>
      <c r="B100" s="4"/>
      <c r="C100" s="3">
        <v>250</v>
      </c>
      <c r="D100" s="5">
        <v>9.5890000000000004</v>
      </c>
      <c r="E100" s="5">
        <v>5.4909999999999997</v>
      </c>
      <c r="F100" s="5">
        <v>27.021999999999998</v>
      </c>
      <c r="G100" s="5">
        <v>198.988</v>
      </c>
      <c r="H100" s="5">
        <v>5.6000000000000001E-2</v>
      </c>
      <c r="I100" s="5">
        <v>1.6890000000000001</v>
      </c>
      <c r="J100" s="5">
        <v>34.4</v>
      </c>
      <c r="K100" s="5"/>
      <c r="L100" s="5">
        <v>264.05</v>
      </c>
      <c r="M100" s="5">
        <v>202.1</v>
      </c>
      <c r="N100" s="5">
        <v>31.91</v>
      </c>
      <c r="O100" s="5">
        <v>0.246</v>
      </c>
    </row>
    <row r="101" spans="1:15" s="6" customFormat="1" x14ac:dyDescent="0.25">
      <c r="A101" s="54" t="s">
        <v>22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6"/>
    </row>
    <row r="102" spans="1:15" s="6" customFormat="1" x14ac:dyDescent="0.25">
      <c r="A102" s="3" t="s">
        <v>126</v>
      </c>
      <c r="B102" s="4" t="s">
        <v>127</v>
      </c>
      <c r="C102" s="3">
        <v>240</v>
      </c>
      <c r="D102" s="5">
        <v>2.3959999999999999</v>
      </c>
      <c r="E102" s="5">
        <v>2.2639999999999998</v>
      </c>
      <c r="F102" s="5">
        <v>11.263999999999999</v>
      </c>
      <c r="G102" s="5">
        <v>75.677999999999997</v>
      </c>
      <c r="H102" s="5">
        <v>9.2999999999999999E-2</v>
      </c>
      <c r="I102" s="5">
        <v>15.194000000000001</v>
      </c>
      <c r="J102" s="5">
        <v>290.39999999999998</v>
      </c>
      <c r="K102" s="5">
        <v>0.214</v>
      </c>
      <c r="L102" s="5">
        <v>51.23</v>
      </c>
      <c r="M102" s="5">
        <v>60.35</v>
      </c>
      <c r="N102" s="5">
        <v>19.597999999999999</v>
      </c>
      <c r="O102" s="5">
        <v>0.61699999999999999</v>
      </c>
    </row>
    <row r="103" spans="1:15" s="6" customFormat="1" x14ac:dyDescent="0.25">
      <c r="A103" s="3"/>
      <c r="B103" s="4" t="s">
        <v>128</v>
      </c>
      <c r="C103" s="3">
        <v>10</v>
      </c>
      <c r="D103" s="5">
        <v>0.27</v>
      </c>
      <c r="E103" s="5">
        <v>1</v>
      </c>
      <c r="F103" s="5">
        <v>0.39</v>
      </c>
      <c r="G103" s="5">
        <v>11.9</v>
      </c>
      <c r="H103" s="5">
        <v>3.0000000000000001E-3</v>
      </c>
      <c r="I103" s="5">
        <v>0.05</v>
      </c>
      <c r="J103" s="5">
        <v>6.5</v>
      </c>
      <c r="K103" s="5">
        <v>0.03</v>
      </c>
      <c r="L103" s="5">
        <v>9</v>
      </c>
      <c r="M103" s="5">
        <v>6.2</v>
      </c>
      <c r="N103" s="5">
        <v>1</v>
      </c>
      <c r="O103" s="5">
        <v>0.01</v>
      </c>
    </row>
    <row r="104" spans="1:15" s="6" customFormat="1" x14ac:dyDescent="0.25">
      <c r="A104" s="3" t="s">
        <v>129</v>
      </c>
      <c r="B104" s="4" t="s">
        <v>130</v>
      </c>
      <c r="C104" s="3">
        <v>90</v>
      </c>
      <c r="D104" s="5">
        <v>24.99</v>
      </c>
      <c r="E104" s="5">
        <v>9.9459999999999997</v>
      </c>
      <c r="F104" s="5"/>
      <c r="G104" s="5">
        <v>190.66399999999999</v>
      </c>
      <c r="H104" s="5">
        <v>0.107</v>
      </c>
      <c r="I104" s="5">
        <v>2.38</v>
      </c>
      <c r="J104" s="5">
        <v>47.6</v>
      </c>
      <c r="K104" s="5">
        <v>2.117</v>
      </c>
      <c r="L104" s="5">
        <v>24.02</v>
      </c>
      <c r="M104" s="5">
        <v>191.98</v>
      </c>
      <c r="N104" s="5">
        <v>23.05</v>
      </c>
      <c r="O104" s="5">
        <v>1.605</v>
      </c>
    </row>
    <row r="105" spans="1:15" s="6" customFormat="1" x14ac:dyDescent="0.25">
      <c r="A105" s="3" t="s">
        <v>131</v>
      </c>
      <c r="B105" s="4" t="s">
        <v>64</v>
      </c>
      <c r="C105" s="3">
        <v>150</v>
      </c>
      <c r="D105" s="5">
        <v>3.0129999999999999</v>
      </c>
      <c r="E105" s="5">
        <v>8.173</v>
      </c>
      <c r="F105" s="5">
        <v>16.256</v>
      </c>
      <c r="G105" s="5">
        <v>151.88800000000001</v>
      </c>
      <c r="H105" s="5">
        <v>0.127</v>
      </c>
      <c r="I105" s="5">
        <v>32.06</v>
      </c>
      <c r="J105" s="5">
        <v>487.8</v>
      </c>
      <c r="K105" s="5">
        <v>1.6639999999999999</v>
      </c>
      <c r="L105" s="5">
        <v>49.119</v>
      </c>
      <c r="M105" s="5">
        <v>76.659000000000006</v>
      </c>
      <c r="N105" s="5">
        <v>31.622</v>
      </c>
      <c r="O105" s="5">
        <v>1.0760000000000001</v>
      </c>
    </row>
    <row r="106" spans="1:15" s="6" customFormat="1" x14ac:dyDescent="0.25">
      <c r="A106" s="3">
        <v>0</v>
      </c>
      <c r="B106" s="4" t="s">
        <v>159</v>
      </c>
      <c r="C106" s="3">
        <v>150</v>
      </c>
      <c r="D106" s="5">
        <v>0.6</v>
      </c>
      <c r="E106" s="5">
        <v>0.45</v>
      </c>
      <c r="F106" s="5">
        <v>15.45</v>
      </c>
      <c r="G106" s="5">
        <v>70.5</v>
      </c>
      <c r="H106" s="5">
        <v>0.03</v>
      </c>
      <c r="I106" s="5">
        <v>7.5</v>
      </c>
      <c r="J106" s="5"/>
      <c r="K106" s="5">
        <v>0.6</v>
      </c>
      <c r="L106" s="5">
        <v>28.5</v>
      </c>
      <c r="M106" s="5">
        <v>24</v>
      </c>
      <c r="N106" s="5">
        <v>18</v>
      </c>
      <c r="O106" s="5">
        <v>3.45</v>
      </c>
    </row>
    <row r="107" spans="1:15" s="6" customFormat="1" x14ac:dyDescent="0.25">
      <c r="A107" s="3" t="s">
        <v>171</v>
      </c>
      <c r="B107" s="4" t="s">
        <v>89</v>
      </c>
      <c r="C107" s="3">
        <v>180</v>
      </c>
      <c r="D107" s="5">
        <v>0.94399999999999995</v>
      </c>
      <c r="E107" s="5">
        <v>5.3999999999999999E-2</v>
      </c>
      <c r="F107" s="5">
        <v>23.42</v>
      </c>
      <c r="G107" s="5">
        <v>98.72</v>
      </c>
      <c r="H107" s="5">
        <v>1.7999999999999999E-2</v>
      </c>
      <c r="I107" s="5">
        <v>0.72</v>
      </c>
      <c r="J107" s="5">
        <v>104.94</v>
      </c>
      <c r="K107" s="5">
        <v>0.99</v>
      </c>
      <c r="L107" s="5">
        <v>32</v>
      </c>
      <c r="M107" s="5">
        <v>32.44</v>
      </c>
      <c r="N107" s="5">
        <v>18.899999999999999</v>
      </c>
      <c r="O107" s="5">
        <v>0.6</v>
      </c>
    </row>
    <row r="108" spans="1:15" s="6" customFormat="1" x14ac:dyDescent="0.25">
      <c r="A108" s="3">
        <v>0</v>
      </c>
      <c r="B108" s="4" t="s">
        <v>59</v>
      </c>
      <c r="C108" s="3">
        <v>50</v>
      </c>
      <c r="D108" s="5">
        <v>3.95</v>
      </c>
      <c r="E108" s="5">
        <v>0.5</v>
      </c>
      <c r="F108" s="5">
        <v>24.15</v>
      </c>
      <c r="G108" s="5">
        <v>117.5</v>
      </c>
      <c r="H108" s="5">
        <v>0.08</v>
      </c>
      <c r="I108" s="5"/>
      <c r="J108" s="5"/>
      <c r="K108" s="5">
        <v>0.65</v>
      </c>
      <c r="L108" s="5">
        <v>11.5</v>
      </c>
      <c r="M108" s="5">
        <v>43.5</v>
      </c>
      <c r="N108" s="5">
        <v>16.5</v>
      </c>
      <c r="O108" s="5">
        <v>1</v>
      </c>
    </row>
    <row r="109" spans="1:15" s="6" customFormat="1" x14ac:dyDescent="0.25">
      <c r="A109" s="3" t="s">
        <v>23</v>
      </c>
      <c r="B109" s="4"/>
      <c r="C109" s="3">
        <v>870</v>
      </c>
      <c r="D109" s="5">
        <v>36.162999999999997</v>
      </c>
      <c r="E109" s="5">
        <v>22.387</v>
      </c>
      <c r="F109" s="5">
        <v>90.93</v>
      </c>
      <c r="G109" s="5">
        <v>716.85</v>
      </c>
      <c r="H109" s="5">
        <v>0.45800000000000002</v>
      </c>
      <c r="I109" s="5">
        <v>57.904000000000003</v>
      </c>
      <c r="J109" s="5">
        <v>937.24</v>
      </c>
      <c r="K109" s="5">
        <v>6.2649999999999997</v>
      </c>
      <c r="L109" s="5">
        <v>205.369</v>
      </c>
      <c r="M109" s="5">
        <v>435.12900000000002</v>
      </c>
      <c r="N109" s="5">
        <v>128.66999999999999</v>
      </c>
      <c r="O109" s="5">
        <v>8.3580000000000005</v>
      </c>
    </row>
    <row r="110" spans="1:15" s="6" customFormat="1" x14ac:dyDescent="0.25">
      <c r="A110" s="54" t="s">
        <v>24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</row>
    <row r="111" spans="1:15" s="6" customFormat="1" x14ac:dyDescent="0.25">
      <c r="A111" s="3" t="s">
        <v>125</v>
      </c>
      <c r="B111" s="4" t="s">
        <v>83</v>
      </c>
      <c r="C111" s="3">
        <v>125</v>
      </c>
      <c r="D111" s="5">
        <v>6.2140000000000004</v>
      </c>
      <c r="E111" s="5">
        <v>2.3660000000000001</v>
      </c>
      <c r="F111" s="5">
        <v>13.522</v>
      </c>
      <c r="G111" s="5">
        <v>100.238</v>
      </c>
      <c r="H111" s="5">
        <v>1.9E-2</v>
      </c>
      <c r="I111" s="5">
        <v>0.56399999999999995</v>
      </c>
      <c r="J111" s="5">
        <v>9.4</v>
      </c>
      <c r="K111" s="5"/>
      <c r="L111" s="5">
        <v>112.8</v>
      </c>
      <c r="M111" s="5">
        <v>84.6</v>
      </c>
      <c r="N111" s="5">
        <v>13.16</v>
      </c>
      <c r="O111" s="5">
        <v>0.121</v>
      </c>
    </row>
    <row r="112" spans="1:15" s="6" customFormat="1" x14ac:dyDescent="0.25">
      <c r="A112" s="3" t="s">
        <v>73</v>
      </c>
      <c r="B112" s="4" t="s">
        <v>76</v>
      </c>
      <c r="C112" s="3">
        <v>125</v>
      </c>
      <c r="D112" s="5">
        <v>3.375</v>
      </c>
      <c r="E112" s="5">
        <v>3.125</v>
      </c>
      <c r="F112" s="5">
        <v>13.5</v>
      </c>
      <c r="G112" s="5">
        <v>98.75</v>
      </c>
      <c r="H112" s="5">
        <v>3.7999999999999999E-2</v>
      </c>
      <c r="I112" s="5">
        <v>1.125</v>
      </c>
      <c r="J112" s="5">
        <v>25</v>
      </c>
      <c r="K112" s="5"/>
      <c r="L112" s="5">
        <v>151.25</v>
      </c>
      <c r="M112" s="5">
        <v>117.5</v>
      </c>
      <c r="N112" s="5">
        <v>18.75</v>
      </c>
      <c r="O112" s="5">
        <v>0.125</v>
      </c>
    </row>
    <row r="113" spans="1:15" s="6" customFormat="1" x14ac:dyDescent="0.25">
      <c r="A113" s="3" t="s">
        <v>25</v>
      </c>
      <c r="B113" s="4"/>
      <c r="C113" s="3">
        <v>250</v>
      </c>
      <c r="D113" s="5">
        <v>9.5890000000000004</v>
      </c>
      <c r="E113" s="5">
        <v>5.4909999999999997</v>
      </c>
      <c r="F113" s="5">
        <v>27.021999999999998</v>
      </c>
      <c r="G113" s="5">
        <v>198.988</v>
      </c>
      <c r="H113" s="5">
        <v>5.6000000000000001E-2</v>
      </c>
      <c r="I113" s="5">
        <v>1.6890000000000001</v>
      </c>
      <c r="J113" s="5">
        <v>34.4</v>
      </c>
      <c r="K113" s="5"/>
      <c r="L113" s="5">
        <v>264.05</v>
      </c>
      <c r="M113" s="5">
        <v>202.1</v>
      </c>
      <c r="N113" s="5">
        <v>31.91</v>
      </c>
      <c r="O113" s="5">
        <v>0.246</v>
      </c>
    </row>
    <row r="114" spans="1:15" s="6" customFormat="1" x14ac:dyDescent="0.25">
      <c r="A114" s="3" t="s">
        <v>32</v>
      </c>
      <c r="B114" s="4"/>
      <c r="C114" s="3">
        <f>C113+C109+C100+C96</f>
        <v>1945</v>
      </c>
      <c r="D114" s="5">
        <f t="shared" ref="D114:O114" si="4">D113+D109+D100+D96</f>
        <v>80.674999999999997</v>
      </c>
      <c r="E114" s="5">
        <f t="shared" si="4"/>
        <v>58.652000000000001</v>
      </c>
      <c r="F114" s="5">
        <f t="shared" si="4"/>
        <v>223.935</v>
      </c>
      <c r="G114" s="5">
        <f t="shared" si="4"/>
        <v>1761.306</v>
      </c>
      <c r="H114" s="5">
        <f t="shared" si="4"/>
        <v>1.155</v>
      </c>
      <c r="I114" s="5">
        <f t="shared" si="4"/>
        <v>96.623999999999995</v>
      </c>
      <c r="J114" s="5">
        <f t="shared" si="4"/>
        <v>1127.712</v>
      </c>
      <c r="K114" s="5">
        <f t="shared" si="4"/>
        <v>9.1470000000000002</v>
      </c>
      <c r="L114" s="5">
        <f t="shared" si="4"/>
        <v>964.35900000000004</v>
      </c>
      <c r="M114" s="5">
        <f t="shared" si="4"/>
        <v>1298.7450000000001</v>
      </c>
      <c r="N114" s="5">
        <f t="shared" si="4"/>
        <v>312.42999999999995</v>
      </c>
      <c r="O114" s="5">
        <f t="shared" si="4"/>
        <v>13.891000000000002</v>
      </c>
    </row>
    <row r="115" spans="1:15" s="6" customFormat="1" x14ac:dyDescent="0.25">
      <c r="A115" s="51" t="s">
        <v>33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/>
    </row>
    <row r="116" spans="1:15" s="6" customFormat="1" ht="31.5" x14ac:dyDescent="0.25">
      <c r="A116" s="3" t="s">
        <v>0</v>
      </c>
      <c r="B116" s="4" t="s">
        <v>1</v>
      </c>
      <c r="C116" s="3" t="s">
        <v>2</v>
      </c>
      <c r="D116" s="5" t="s">
        <v>3</v>
      </c>
      <c r="E116" s="5"/>
      <c r="F116" s="5"/>
      <c r="G116" s="5" t="s">
        <v>4</v>
      </c>
      <c r="H116" s="5" t="s">
        <v>5</v>
      </c>
      <c r="I116" s="5"/>
      <c r="J116" s="5"/>
      <c r="K116" s="5"/>
      <c r="L116" s="5" t="s">
        <v>6</v>
      </c>
      <c r="M116" s="5"/>
      <c r="N116" s="5"/>
      <c r="O116" s="5"/>
    </row>
    <row r="117" spans="1:15" s="6" customFormat="1" x14ac:dyDescent="0.25">
      <c r="A117" s="3"/>
      <c r="B117" s="4"/>
      <c r="C117" s="3"/>
      <c r="D117" s="5" t="s">
        <v>7</v>
      </c>
      <c r="E117" s="5" t="s">
        <v>8</v>
      </c>
      <c r="F117" s="5" t="s">
        <v>9</v>
      </c>
      <c r="G117" s="5"/>
      <c r="H117" s="5" t="s">
        <v>10</v>
      </c>
      <c r="I117" s="5" t="s">
        <v>11</v>
      </c>
      <c r="J117" s="5" t="s">
        <v>12</v>
      </c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</row>
    <row r="118" spans="1:15" s="6" customFormat="1" x14ac:dyDescent="0.25">
      <c r="A118" s="54" t="s">
        <v>18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</row>
    <row r="119" spans="1:15" s="6" customFormat="1" ht="31.5" x14ac:dyDescent="0.25">
      <c r="A119" s="3"/>
      <c r="B119" s="4" t="s">
        <v>102</v>
      </c>
      <c r="C119" s="3">
        <v>60</v>
      </c>
      <c r="D119" s="5">
        <v>0.42</v>
      </c>
      <c r="E119" s="5">
        <v>0.06</v>
      </c>
      <c r="F119" s="5">
        <v>1.1399999999999999</v>
      </c>
      <c r="G119" s="5">
        <v>6.6</v>
      </c>
      <c r="H119" s="5">
        <v>1.7999999999999999E-2</v>
      </c>
      <c r="I119" s="5">
        <v>4.2</v>
      </c>
      <c r="J119" s="5"/>
      <c r="K119" s="5">
        <v>0.06</v>
      </c>
      <c r="L119" s="5">
        <v>10.199999999999999</v>
      </c>
      <c r="M119" s="5">
        <v>18</v>
      </c>
      <c r="N119" s="5">
        <v>8.4</v>
      </c>
      <c r="O119" s="5">
        <v>0.3</v>
      </c>
    </row>
    <row r="120" spans="1:15" s="6" customFormat="1" x14ac:dyDescent="0.25">
      <c r="A120" s="3" t="s">
        <v>92</v>
      </c>
      <c r="B120" s="4" t="s">
        <v>93</v>
      </c>
      <c r="C120" s="3">
        <v>150</v>
      </c>
      <c r="D120" s="5">
        <v>15.887</v>
      </c>
      <c r="E120" s="5">
        <v>20.76</v>
      </c>
      <c r="F120" s="5">
        <v>4.1440000000000001</v>
      </c>
      <c r="G120" s="5">
        <v>267.33100000000002</v>
      </c>
      <c r="H120" s="5">
        <v>9.0999999999999998E-2</v>
      </c>
      <c r="I120" s="5">
        <v>0.40799999999999997</v>
      </c>
      <c r="J120" s="5">
        <v>315.3</v>
      </c>
      <c r="K120" s="5">
        <v>0.74399999999999999</v>
      </c>
      <c r="L120" s="5">
        <v>144.715</v>
      </c>
      <c r="M120" s="5">
        <v>273.38499999999999</v>
      </c>
      <c r="N120" s="5">
        <v>22.66</v>
      </c>
      <c r="O120" s="5">
        <v>2.819</v>
      </c>
    </row>
    <row r="121" spans="1:15" s="6" customFormat="1" ht="31.5" x14ac:dyDescent="0.25">
      <c r="A121" s="3"/>
      <c r="B121" s="4" t="s">
        <v>95</v>
      </c>
      <c r="C121" s="3">
        <v>180</v>
      </c>
      <c r="D121" s="5">
        <v>0.14399999999999999</v>
      </c>
      <c r="E121" s="5">
        <v>0.14399999999999999</v>
      </c>
      <c r="F121" s="5">
        <v>11.512</v>
      </c>
      <c r="G121" s="5">
        <v>48.841000000000001</v>
      </c>
      <c r="H121" s="5">
        <v>1.0999999999999999E-2</v>
      </c>
      <c r="I121" s="5">
        <v>3.609</v>
      </c>
      <c r="J121" s="5">
        <v>1.8</v>
      </c>
      <c r="K121" s="5">
        <v>7.1999999999999995E-2</v>
      </c>
      <c r="L121" s="5">
        <v>6.2060000000000004</v>
      </c>
      <c r="M121" s="5">
        <v>4.702</v>
      </c>
      <c r="N121" s="5">
        <v>3.6360000000000001</v>
      </c>
      <c r="O121" s="5">
        <v>0.89</v>
      </c>
    </row>
    <row r="122" spans="1:15" s="6" customFormat="1" x14ac:dyDescent="0.25">
      <c r="A122" s="3"/>
      <c r="B122" s="4" t="s">
        <v>59</v>
      </c>
      <c r="C122" s="3">
        <v>40</v>
      </c>
      <c r="D122" s="5">
        <v>3.16</v>
      </c>
      <c r="E122" s="5">
        <v>0.4</v>
      </c>
      <c r="F122" s="5">
        <v>19.32</v>
      </c>
      <c r="G122" s="5">
        <v>94</v>
      </c>
      <c r="H122" s="5">
        <v>6.4000000000000001E-2</v>
      </c>
      <c r="I122" s="5"/>
      <c r="J122" s="5"/>
      <c r="K122" s="5">
        <v>0.52</v>
      </c>
      <c r="L122" s="5">
        <v>9.1999999999999993</v>
      </c>
      <c r="M122" s="5">
        <v>34.799999999999997</v>
      </c>
      <c r="N122" s="5">
        <v>13.2</v>
      </c>
      <c r="O122" s="5">
        <v>0.8</v>
      </c>
    </row>
    <row r="123" spans="1:15" s="6" customFormat="1" x14ac:dyDescent="0.25">
      <c r="A123" s="3">
        <v>0</v>
      </c>
      <c r="B123" s="4" t="s">
        <v>159</v>
      </c>
      <c r="C123" s="3">
        <v>120</v>
      </c>
      <c r="D123" s="5">
        <v>0.48</v>
      </c>
      <c r="E123" s="5">
        <v>0.36</v>
      </c>
      <c r="F123" s="5">
        <v>12.36</v>
      </c>
      <c r="G123" s="5">
        <v>56.4</v>
      </c>
      <c r="H123" s="5">
        <v>2.4E-2</v>
      </c>
      <c r="I123" s="5">
        <v>6</v>
      </c>
      <c r="J123" s="5"/>
      <c r="K123" s="5">
        <v>0.48</v>
      </c>
      <c r="L123" s="5">
        <v>22.8</v>
      </c>
      <c r="M123" s="5">
        <v>19.2</v>
      </c>
      <c r="N123" s="5">
        <v>14.4</v>
      </c>
      <c r="O123" s="5">
        <v>2.76</v>
      </c>
    </row>
    <row r="124" spans="1:15" s="6" customFormat="1" x14ac:dyDescent="0.25">
      <c r="A124" s="3" t="s">
        <v>19</v>
      </c>
      <c r="B124" s="4"/>
      <c r="C124" s="3">
        <v>550</v>
      </c>
      <c r="D124" s="5">
        <v>20.091000000000001</v>
      </c>
      <c r="E124" s="5">
        <v>21.724</v>
      </c>
      <c r="F124" s="5">
        <v>48.475999999999999</v>
      </c>
      <c r="G124" s="5">
        <v>473.17200000000003</v>
      </c>
      <c r="H124" s="5">
        <v>0.20799999999999999</v>
      </c>
      <c r="I124" s="5">
        <v>14.217000000000001</v>
      </c>
      <c r="J124" s="5">
        <v>317.10000000000002</v>
      </c>
      <c r="K124" s="5">
        <v>1.8759999999999999</v>
      </c>
      <c r="L124" s="5">
        <v>193.12</v>
      </c>
      <c r="M124" s="5">
        <v>350.08600000000001</v>
      </c>
      <c r="N124" s="5">
        <v>62.295999999999999</v>
      </c>
      <c r="O124" s="5">
        <v>7.569</v>
      </c>
    </row>
    <row r="125" spans="1:15" s="6" customFormat="1" x14ac:dyDescent="0.25">
      <c r="A125" s="54" t="s">
        <v>20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6"/>
    </row>
    <row r="126" spans="1:15" s="6" customFormat="1" x14ac:dyDescent="0.25">
      <c r="A126" s="3" t="s">
        <v>96</v>
      </c>
      <c r="B126" s="4" t="s">
        <v>72</v>
      </c>
      <c r="C126" s="3">
        <v>125</v>
      </c>
      <c r="D126" s="5">
        <v>19.122</v>
      </c>
      <c r="E126" s="5">
        <v>12.287000000000001</v>
      </c>
      <c r="F126" s="5">
        <v>18.23</v>
      </c>
      <c r="G126" s="5">
        <v>263.59199999999998</v>
      </c>
      <c r="H126" s="5">
        <v>0.121</v>
      </c>
      <c r="I126" s="5">
        <v>0.58799999999999997</v>
      </c>
      <c r="J126" s="5">
        <v>90.75</v>
      </c>
      <c r="K126" s="5">
        <v>0.24299999999999999</v>
      </c>
      <c r="L126" s="5">
        <v>184.37</v>
      </c>
      <c r="M126" s="5">
        <v>248.881</v>
      </c>
      <c r="N126" s="5">
        <v>26.707999999999998</v>
      </c>
      <c r="O126" s="5">
        <v>0.84899999999999998</v>
      </c>
    </row>
    <row r="127" spans="1:15" s="6" customFormat="1" x14ac:dyDescent="0.25">
      <c r="A127" s="3" t="s">
        <v>73</v>
      </c>
      <c r="B127" s="4" t="s">
        <v>76</v>
      </c>
      <c r="C127" s="3">
        <v>125</v>
      </c>
      <c r="D127" s="5">
        <v>3.375</v>
      </c>
      <c r="E127" s="5">
        <v>3.125</v>
      </c>
      <c r="F127" s="5">
        <v>13.5</v>
      </c>
      <c r="G127" s="5">
        <v>98.75</v>
      </c>
      <c r="H127" s="5">
        <v>3.7999999999999999E-2</v>
      </c>
      <c r="I127" s="5">
        <v>1.125</v>
      </c>
      <c r="J127" s="5">
        <v>25</v>
      </c>
      <c r="K127" s="5"/>
      <c r="L127" s="5">
        <v>151.25</v>
      </c>
      <c r="M127" s="5">
        <v>117.5</v>
      </c>
      <c r="N127" s="5">
        <v>18.75</v>
      </c>
      <c r="O127" s="5">
        <v>0.125</v>
      </c>
    </row>
    <row r="128" spans="1:15" s="6" customFormat="1" x14ac:dyDescent="0.25">
      <c r="A128" s="3" t="s">
        <v>21</v>
      </c>
      <c r="B128" s="4"/>
      <c r="C128" s="3">
        <v>250</v>
      </c>
      <c r="D128" s="5">
        <v>22.497</v>
      </c>
      <c r="E128" s="5">
        <v>15.412000000000001</v>
      </c>
      <c r="F128" s="5">
        <v>31.73</v>
      </c>
      <c r="G128" s="5">
        <v>362.34199999999998</v>
      </c>
      <c r="H128" s="5">
        <v>0.159</v>
      </c>
      <c r="I128" s="5">
        <v>1.7130000000000001</v>
      </c>
      <c r="J128" s="5">
        <v>115.75</v>
      </c>
      <c r="K128" s="5">
        <v>0.24299999999999999</v>
      </c>
      <c r="L128" s="5">
        <v>335.62</v>
      </c>
      <c r="M128" s="5">
        <v>366.38099999999997</v>
      </c>
      <c r="N128" s="5">
        <v>45.457999999999998</v>
      </c>
      <c r="O128" s="5">
        <v>0.97399999999999998</v>
      </c>
    </row>
    <row r="129" spans="1:15" s="6" customFormat="1" x14ac:dyDescent="0.25">
      <c r="A129" s="54" t="s">
        <v>22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6"/>
    </row>
    <row r="130" spans="1:15" s="6" customFormat="1" x14ac:dyDescent="0.25">
      <c r="A130" s="3" t="s">
        <v>118</v>
      </c>
      <c r="B130" s="4" t="s">
        <v>94</v>
      </c>
      <c r="C130" s="3">
        <v>250</v>
      </c>
      <c r="D130" s="5">
        <v>3.6789999999999998</v>
      </c>
      <c r="E130" s="5">
        <v>4.3</v>
      </c>
      <c r="F130" s="5">
        <v>21.206</v>
      </c>
      <c r="G130" s="5">
        <v>138.80600000000001</v>
      </c>
      <c r="H130" s="5">
        <v>0.16400000000000001</v>
      </c>
      <c r="I130" s="5">
        <v>19.478000000000002</v>
      </c>
      <c r="J130" s="5">
        <v>119.8</v>
      </c>
      <c r="K130" s="5">
        <v>0.245</v>
      </c>
      <c r="L130" s="5">
        <v>63.665999999999997</v>
      </c>
      <c r="M130" s="5">
        <v>101.012</v>
      </c>
      <c r="N130" s="5">
        <v>30.285</v>
      </c>
      <c r="O130" s="5">
        <v>1.0529999999999999</v>
      </c>
    </row>
    <row r="131" spans="1:15" s="6" customFormat="1" ht="31.5" x14ac:dyDescent="0.25">
      <c r="A131" s="3"/>
      <c r="B131" s="4" t="s">
        <v>164</v>
      </c>
      <c r="C131" s="3">
        <v>200</v>
      </c>
      <c r="D131" s="5">
        <v>13.444000000000001</v>
      </c>
      <c r="E131" s="5">
        <v>6.0369999999999999</v>
      </c>
      <c r="F131" s="5">
        <v>22.806000000000001</v>
      </c>
      <c r="G131" s="5">
        <v>199.745</v>
      </c>
      <c r="H131" s="5">
        <v>0.219</v>
      </c>
      <c r="I131" s="5">
        <v>26.25</v>
      </c>
      <c r="J131" s="5">
        <v>486.5</v>
      </c>
      <c r="K131" s="5">
        <v>3.0150000000000001</v>
      </c>
      <c r="L131" s="5">
        <v>37.01</v>
      </c>
      <c r="M131" s="5">
        <v>222.88</v>
      </c>
      <c r="N131" s="5">
        <v>56.88</v>
      </c>
      <c r="O131" s="5">
        <v>1.619</v>
      </c>
    </row>
    <row r="132" spans="1:15" s="6" customFormat="1" x14ac:dyDescent="0.25">
      <c r="A132" s="3" t="s">
        <v>132</v>
      </c>
      <c r="B132" s="4" t="s">
        <v>133</v>
      </c>
      <c r="C132" s="3">
        <v>180</v>
      </c>
      <c r="D132" s="5">
        <v>1.3049999999999999</v>
      </c>
      <c r="E132" s="5">
        <v>1.125</v>
      </c>
      <c r="F132" s="5">
        <v>13.141</v>
      </c>
      <c r="G132" s="5">
        <v>68.201999999999998</v>
      </c>
      <c r="H132" s="5">
        <v>0.01</v>
      </c>
      <c r="I132" s="5">
        <v>0.37</v>
      </c>
      <c r="J132" s="5">
        <v>4.5</v>
      </c>
      <c r="K132" s="5"/>
      <c r="L132" s="5">
        <v>58.95</v>
      </c>
      <c r="M132" s="5">
        <v>48.74</v>
      </c>
      <c r="N132" s="5">
        <v>10.7</v>
      </c>
      <c r="O132" s="5">
        <v>0.89800000000000002</v>
      </c>
    </row>
    <row r="133" spans="1:15" s="6" customFormat="1" x14ac:dyDescent="0.25">
      <c r="A133" s="3"/>
      <c r="B133" s="4" t="s">
        <v>59</v>
      </c>
      <c r="C133" s="3">
        <v>40</v>
      </c>
      <c r="D133" s="5">
        <v>3.16</v>
      </c>
      <c r="E133" s="5">
        <v>0.4</v>
      </c>
      <c r="F133" s="5">
        <v>19.32</v>
      </c>
      <c r="G133" s="5">
        <v>94</v>
      </c>
      <c r="H133" s="5">
        <v>6.4000000000000001E-2</v>
      </c>
      <c r="I133" s="5"/>
      <c r="J133" s="5"/>
      <c r="K133" s="5">
        <v>0.52</v>
      </c>
      <c r="L133" s="5">
        <v>9.1999999999999993</v>
      </c>
      <c r="M133" s="5">
        <v>34.799999999999997</v>
      </c>
      <c r="N133" s="5">
        <v>13.2</v>
      </c>
      <c r="O133" s="5">
        <v>0.8</v>
      </c>
    </row>
    <row r="134" spans="1:15" s="6" customFormat="1" x14ac:dyDescent="0.25">
      <c r="A134" s="3"/>
      <c r="B134" s="4" t="s">
        <v>63</v>
      </c>
      <c r="C134" s="3">
        <v>80</v>
      </c>
      <c r="D134" s="5">
        <v>5.2619999999999996</v>
      </c>
      <c r="E134" s="5">
        <v>7.0259999999999998</v>
      </c>
      <c r="F134" s="5">
        <v>38.514000000000003</v>
      </c>
      <c r="G134" s="5">
        <v>238.92</v>
      </c>
      <c r="H134" s="5">
        <v>0.33900000000000002</v>
      </c>
      <c r="I134" s="5">
        <v>2.544</v>
      </c>
      <c r="J134" s="5">
        <v>35.6</v>
      </c>
      <c r="K134" s="5">
        <v>0.74</v>
      </c>
      <c r="L134" s="5">
        <v>41.904000000000003</v>
      </c>
      <c r="M134" s="5">
        <v>61.728000000000002</v>
      </c>
      <c r="N134" s="5">
        <v>12.048</v>
      </c>
      <c r="O134" s="5">
        <v>1.077</v>
      </c>
    </row>
    <row r="135" spans="1:15" s="6" customFormat="1" x14ac:dyDescent="0.25">
      <c r="A135" s="3"/>
      <c r="B135" s="4" t="s">
        <v>163</v>
      </c>
      <c r="C135" s="3">
        <v>150</v>
      </c>
      <c r="D135" s="5">
        <v>0.6</v>
      </c>
      <c r="E135" s="5">
        <v>0.45</v>
      </c>
      <c r="F135" s="5">
        <v>15.45</v>
      </c>
      <c r="G135" s="5">
        <v>70.5</v>
      </c>
      <c r="H135" s="5">
        <v>0.03</v>
      </c>
      <c r="I135" s="5">
        <v>7.5</v>
      </c>
      <c r="J135" s="5"/>
      <c r="K135" s="5">
        <v>0.6</v>
      </c>
      <c r="L135" s="5">
        <v>28.5</v>
      </c>
      <c r="M135" s="5">
        <v>24</v>
      </c>
      <c r="N135" s="5">
        <v>18</v>
      </c>
      <c r="O135" s="5">
        <v>3.45</v>
      </c>
    </row>
    <row r="136" spans="1:15" s="6" customFormat="1" x14ac:dyDescent="0.25">
      <c r="A136" s="3" t="s">
        <v>23</v>
      </c>
      <c r="B136" s="4"/>
      <c r="C136" s="3">
        <f>SUM(C130:C135)</f>
        <v>900</v>
      </c>
      <c r="D136" s="5">
        <f>SUM(D130:D135)</f>
        <v>27.450000000000003</v>
      </c>
      <c r="E136" s="5">
        <f t="shared" ref="E136:O136" si="5">SUM(E130:E135)</f>
        <v>19.337999999999997</v>
      </c>
      <c r="F136" s="5">
        <f t="shared" si="5"/>
        <v>130.43699999999998</v>
      </c>
      <c r="G136" s="5">
        <f t="shared" si="5"/>
        <v>810.173</v>
      </c>
      <c r="H136" s="5">
        <f t="shared" si="5"/>
        <v>0.82600000000000007</v>
      </c>
      <c r="I136" s="5">
        <f t="shared" si="5"/>
        <v>56.141999999999996</v>
      </c>
      <c r="J136" s="5">
        <f t="shared" si="5"/>
        <v>646.4</v>
      </c>
      <c r="K136" s="5">
        <f t="shared" si="5"/>
        <v>5.12</v>
      </c>
      <c r="L136" s="5">
        <f t="shared" si="5"/>
        <v>239.22999999999996</v>
      </c>
      <c r="M136" s="5">
        <f t="shared" si="5"/>
        <v>493.16</v>
      </c>
      <c r="N136" s="5">
        <f t="shared" si="5"/>
        <v>141.113</v>
      </c>
      <c r="O136" s="5">
        <f t="shared" si="5"/>
        <v>8.8970000000000002</v>
      </c>
    </row>
    <row r="137" spans="1:15" s="6" customFormat="1" x14ac:dyDescent="0.25">
      <c r="A137" s="54" t="s">
        <v>24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6"/>
    </row>
    <row r="138" spans="1:15" s="6" customFormat="1" x14ac:dyDescent="0.25">
      <c r="A138" s="3" t="s">
        <v>96</v>
      </c>
      <c r="B138" s="4" t="s">
        <v>72</v>
      </c>
      <c r="C138" s="3">
        <v>125</v>
      </c>
      <c r="D138" s="5">
        <v>19.122</v>
      </c>
      <c r="E138" s="5">
        <v>12.287000000000001</v>
      </c>
      <c r="F138" s="5">
        <v>18.23</v>
      </c>
      <c r="G138" s="5">
        <v>263.59199999999998</v>
      </c>
      <c r="H138" s="5">
        <v>0.121</v>
      </c>
      <c r="I138" s="5">
        <v>0.58799999999999997</v>
      </c>
      <c r="J138" s="5">
        <v>90.75</v>
      </c>
      <c r="K138" s="5">
        <v>0.24299999999999999</v>
      </c>
      <c r="L138" s="5">
        <v>184.37</v>
      </c>
      <c r="M138" s="5">
        <v>248.881</v>
      </c>
      <c r="N138" s="5">
        <v>26.707999999999998</v>
      </c>
      <c r="O138" s="5">
        <v>0.84899999999999998</v>
      </c>
    </row>
    <row r="139" spans="1:15" s="6" customFormat="1" x14ac:dyDescent="0.25">
      <c r="A139" s="3" t="s">
        <v>73</v>
      </c>
      <c r="B139" s="4" t="s">
        <v>76</v>
      </c>
      <c r="C139" s="3">
        <v>125</v>
      </c>
      <c r="D139" s="5">
        <v>3.375</v>
      </c>
      <c r="E139" s="5">
        <v>3.125</v>
      </c>
      <c r="F139" s="5">
        <v>13.5</v>
      </c>
      <c r="G139" s="5">
        <v>98.75</v>
      </c>
      <c r="H139" s="5">
        <v>3.7999999999999999E-2</v>
      </c>
      <c r="I139" s="5">
        <v>1.125</v>
      </c>
      <c r="J139" s="5">
        <v>25</v>
      </c>
      <c r="K139" s="5"/>
      <c r="L139" s="5">
        <v>151.25</v>
      </c>
      <c r="M139" s="5">
        <v>117.5</v>
      </c>
      <c r="N139" s="5">
        <v>18.75</v>
      </c>
      <c r="O139" s="5">
        <v>0.125</v>
      </c>
    </row>
    <row r="140" spans="1:15" s="6" customFormat="1" x14ac:dyDescent="0.25">
      <c r="A140" s="3" t="s">
        <v>25</v>
      </c>
      <c r="B140" s="4"/>
      <c r="C140" s="3">
        <v>250</v>
      </c>
      <c r="D140" s="5">
        <v>22.497</v>
      </c>
      <c r="E140" s="5">
        <v>15.412000000000001</v>
      </c>
      <c r="F140" s="5">
        <v>31.73</v>
      </c>
      <c r="G140" s="5">
        <v>362.34199999999998</v>
      </c>
      <c r="H140" s="5">
        <v>0.159</v>
      </c>
      <c r="I140" s="5">
        <v>1.7130000000000001</v>
      </c>
      <c r="J140" s="5">
        <v>115.75</v>
      </c>
      <c r="K140" s="5">
        <v>0.24299999999999999</v>
      </c>
      <c r="L140" s="5">
        <v>335.62</v>
      </c>
      <c r="M140" s="5">
        <v>366.38099999999997</v>
      </c>
      <c r="N140" s="5">
        <v>45.457999999999998</v>
      </c>
      <c r="O140" s="5">
        <v>0.97399999999999998</v>
      </c>
    </row>
    <row r="141" spans="1:15" s="6" customFormat="1" x14ac:dyDescent="0.25">
      <c r="A141" s="3" t="s">
        <v>34</v>
      </c>
      <c r="B141" s="4"/>
      <c r="C141" s="3">
        <f>C140+C136+C128+C124</f>
        <v>1950</v>
      </c>
      <c r="D141" s="5">
        <f t="shared" ref="D141:O141" si="6">D140+D136+D128+D124</f>
        <v>92.534999999999997</v>
      </c>
      <c r="E141" s="5">
        <f t="shared" si="6"/>
        <v>71.885999999999996</v>
      </c>
      <c r="F141" s="5">
        <f t="shared" si="6"/>
        <v>242.37299999999996</v>
      </c>
      <c r="G141" s="5">
        <f t="shared" si="6"/>
        <v>2008.029</v>
      </c>
      <c r="H141" s="5">
        <f t="shared" si="6"/>
        <v>1.3520000000000001</v>
      </c>
      <c r="I141" s="5">
        <f t="shared" si="6"/>
        <v>73.784999999999997</v>
      </c>
      <c r="J141" s="5">
        <f t="shared" si="6"/>
        <v>1195</v>
      </c>
      <c r="K141" s="5">
        <f t="shared" si="6"/>
        <v>7.4820000000000011</v>
      </c>
      <c r="L141" s="5">
        <f t="shared" si="6"/>
        <v>1103.5899999999999</v>
      </c>
      <c r="M141" s="5">
        <f t="shared" si="6"/>
        <v>1576.008</v>
      </c>
      <c r="N141" s="5">
        <f t="shared" si="6"/>
        <v>294.32499999999999</v>
      </c>
      <c r="O141" s="5">
        <f t="shared" si="6"/>
        <v>18.414000000000001</v>
      </c>
    </row>
    <row r="142" spans="1:15" s="6" customFormat="1" x14ac:dyDescent="0.25">
      <c r="A142" s="51" t="s">
        <v>35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3"/>
    </row>
    <row r="143" spans="1:15" s="6" customFormat="1" ht="31.5" x14ac:dyDescent="0.25">
      <c r="A143" s="3" t="s">
        <v>0</v>
      </c>
      <c r="B143" s="4" t="s">
        <v>1</v>
      </c>
      <c r="C143" s="3" t="s">
        <v>2</v>
      </c>
      <c r="D143" s="5" t="s">
        <v>3</v>
      </c>
      <c r="E143" s="5"/>
      <c r="F143" s="5"/>
      <c r="G143" s="5" t="s">
        <v>4</v>
      </c>
      <c r="H143" s="5" t="s">
        <v>5</v>
      </c>
      <c r="I143" s="5"/>
      <c r="J143" s="5"/>
      <c r="K143" s="5"/>
      <c r="L143" s="5" t="s">
        <v>6</v>
      </c>
      <c r="M143" s="5"/>
      <c r="N143" s="5"/>
      <c r="O143" s="5"/>
    </row>
    <row r="144" spans="1:15" s="6" customFormat="1" x14ac:dyDescent="0.25">
      <c r="A144" s="3"/>
      <c r="B144" s="4"/>
      <c r="C144" s="3"/>
      <c r="D144" s="5" t="s">
        <v>7</v>
      </c>
      <c r="E144" s="5" t="s">
        <v>8</v>
      </c>
      <c r="F144" s="5" t="s">
        <v>9</v>
      </c>
      <c r="G144" s="5"/>
      <c r="H144" s="5" t="s">
        <v>10</v>
      </c>
      <c r="I144" s="5" t="s">
        <v>11</v>
      </c>
      <c r="J144" s="5" t="s">
        <v>12</v>
      </c>
      <c r="K144" s="5" t="s">
        <v>13</v>
      </c>
      <c r="L144" s="5" t="s">
        <v>14</v>
      </c>
      <c r="M144" s="5" t="s">
        <v>15</v>
      </c>
      <c r="N144" s="5" t="s">
        <v>16</v>
      </c>
      <c r="O144" s="5" t="s">
        <v>17</v>
      </c>
    </row>
    <row r="145" spans="1:15" s="6" customFormat="1" x14ac:dyDescent="0.25">
      <c r="A145" s="54" t="s">
        <v>18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</row>
    <row r="146" spans="1:15" s="6" customFormat="1" ht="31.5" x14ac:dyDescent="0.25">
      <c r="A146" s="3"/>
      <c r="B146" s="4" t="s">
        <v>102</v>
      </c>
      <c r="C146" s="3">
        <v>40</v>
      </c>
      <c r="D146" s="5">
        <v>0.28000000000000003</v>
      </c>
      <c r="E146" s="5">
        <v>0.04</v>
      </c>
      <c r="F146" s="5">
        <v>0.76</v>
      </c>
      <c r="G146" s="5">
        <v>4.4000000000000004</v>
      </c>
      <c r="H146" s="5">
        <v>1.2E-2</v>
      </c>
      <c r="I146" s="5">
        <v>2.8</v>
      </c>
      <c r="J146" s="5"/>
      <c r="K146" s="5">
        <v>0.04</v>
      </c>
      <c r="L146" s="5">
        <v>6.8</v>
      </c>
      <c r="M146" s="5">
        <v>12</v>
      </c>
      <c r="N146" s="5">
        <v>5.6</v>
      </c>
      <c r="O146" s="5">
        <v>0.2</v>
      </c>
    </row>
    <row r="147" spans="1:15" s="6" customFormat="1" ht="31.5" x14ac:dyDescent="0.25">
      <c r="A147" s="3" t="s">
        <v>99</v>
      </c>
      <c r="B147" s="4" t="s">
        <v>100</v>
      </c>
      <c r="C147" s="3">
        <v>90</v>
      </c>
      <c r="D147" s="5">
        <v>15.084</v>
      </c>
      <c r="E147" s="5">
        <v>10.753</v>
      </c>
      <c r="F147" s="5">
        <v>8.7530000000000001</v>
      </c>
      <c r="G147" s="5">
        <v>192.32499999999999</v>
      </c>
      <c r="H147" s="5">
        <v>7.0000000000000007E-2</v>
      </c>
      <c r="I147" s="5">
        <v>0.12</v>
      </c>
      <c r="J147" s="5">
        <v>22</v>
      </c>
      <c r="K147" s="5">
        <v>0.52200000000000002</v>
      </c>
      <c r="L147" s="5">
        <v>34.82</v>
      </c>
      <c r="M147" s="5">
        <v>157.5</v>
      </c>
      <c r="N147" s="5">
        <v>22.6</v>
      </c>
      <c r="O147" s="5">
        <v>2.1320000000000001</v>
      </c>
    </row>
    <row r="148" spans="1:15" s="6" customFormat="1" ht="47.25" x14ac:dyDescent="0.25">
      <c r="A148" s="7" t="s">
        <v>131</v>
      </c>
      <c r="B148" s="8" t="s">
        <v>165</v>
      </c>
      <c r="C148" s="7">
        <v>160</v>
      </c>
      <c r="D148" s="9">
        <v>3.3069999999999999</v>
      </c>
      <c r="E148" s="9">
        <v>9.2899999999999991</v>
      </c>
      <c r="F148" s="9">
        <v>21.036999999999999</v>
      </c>
      <c r="G148" s="9">
        <v>182.16900000000001</v>
      </c>
      <c r="H148" s="9">
        <v>0.16200000000000001</v>
      </c>
      <c r="I148" s="9">
        <v>30.181999999999999</v>
      </c>
      <c r="J148" s="9">
        <v>808</v>
      </c>
      <c r="K148" s="9">
        <v>2.157</v>
      </c>
      <c r="L148" s="9">
        <v>44.534999999999997</v>
      </c>
      <c r="M148" s="9">
        <v>96.093000000000004</v>
      </c>
      <c r="N148" s="9">
        <v>41.643000000000001</v>
      </c>
      <c r="O148" s="9">
        <v>1.3759999999999999</v>
      </c>
    </row>
    <row r="149" spans="1:15" s="6" customFormat="1" x14ac:dyDescent="0.25">
      <c r="A149" s="3" t="s">
        <v>170</v>
      </c>
      <c r="B149" s="4" t="s">
        <v>65</v>
      </c>
      <c r="C149" s="3">
        <v>180</v>
      </c>
      <c r="D149" s="5"/>
      <c r="E149" s="5"/>
      <c r="F149" s="5">
        <v>7.9870000000000001</v>
      </c>
      <c r="G149" s="5">
        <v>31.931999999999999</v>
      </c>
      <c r="H149" s="5">
        <v>1E-3</v>
      </c>
      <c r="I149" s="5">
        <v>0.1</v>
      </c>
      <c r="J149" s="5"/>
      <c r="K149" s="5"/>
      <c r="L149" s="5">
        <v>4.95</v>
      </c>
      <c r="M149" s="5">
        <v>8.24</v>
      </c>
      <c r="N149" s="5">
        <v>4.4000000000000004</v>
      </c>
      <c r="O149" s="5">
        <v>0.84399999999999997</v>
      </c>
    </row>
    <row r="150" spans="1:15" s="6" customFormat="1" x14ac:dyDescent="0.25">
      <c r="A150" s="3">
        <v>0</v>
      </c>
      <c r="B150" s="4" t="s">
        <v>59</v>
      </c>
      <c r="C150" s="3">
        <v>50</v>
      </c>
      <c r="D150" s="5">
        <v>3.95</v>
      </c>
      <c r="E150" s="5">
        <v>0.5</v>
      </c>
      <c r="F150" s="5">
        <v>24.15</v>
      </c>
      <c r="G150" s="5">
        <v>117.5</v>
      </c>
      <c r="H150" s="5">
        <v>0.08</v>
      </c>
      <c r="I150" s="5"/>
      <c r="J150" s="5"/>
      <c r="K150" s="5">
        <v>0.65</v>
      </c>
      <c r="L150" s="5">
        <v>11.5</v>
      </c>
      <c r="M150" s="5">
        <v>43.5</v>
      </c>
      <c r="N150" s="5">
        <v>16.5</v>
      </c>
      <c r="O150" s="5">
        <v>1</v>
      </c>
    </row>
    <row r="151" spans="1:15" s="6" customFormat="1" x14ac:dyDescent="0.25">
      <c r="A151" s="3">
        <v>0</v>
      </c>
      <c r="B151" s="4" t="s">
        <v>159</v>
      </c>
      <c r="C151" s="3">
        <v>100</v>
      </c>
      <c r="D151" s="5">
        <v>0.4</v>
      </c>
      <c r="E151" s="5">
        <v>0.3</v>
      </c>
      <c r="F151" s="5">
        <v>10.3</v>
      </c>
      <c r="G151" s="5">
        <v>47</v>
      </c>
      <c r="H151" s="5">
        <v>0.02</v>
      </c>
      <c r="I151" s="5">
        <v>5</v>
      </c>
      <c r="J151" s="5"/>
      <c r="K151" s="5">
        <v>0.4</v>
      </c>
      <c r="L151" s="5">
        <v>19</v>
      </c>
      <c r="M151" s="5">
        <v>16</v>
      </c>
      <c r="N151" s="5">
        <v>12</v>
      </c>
      <c r="O151" s="5">
        <v>2.2999999999999998</v>
      </c>
    </row>
    <row r="152" spans="1:15" s="6" customFormat="1" x14ac:dyDescent="0.25">
      <c r="A152" s="3" t="s">
        <v>19</v>
      </c>
      <c r="B152" s="4"/>
      <c r="C152" s="7">
        <v>620</v>
      </c>
      <c r="D152" s="9">
        <v>23.021000000000001</v>
      </c>
      <c r="E152" s="9">
        <v>20.882999999999999</v>
      </c>
      <c r="F152" s="9">
        <v>72.986999999999995</v>
      </c>
      <c r="G152" s="9">
        <v>575.32600000000002</v>
      </c>
      <c r="H152" s="9">
        <v>0.34499999999999997</v>
      </c>
      <c r="I152" s="9">
        <v>38.201999999999998</v>
      </c>
      <c r="J152" s="9">
        <v>830</v>
      </c>
      <c r="K152" s="9">
        <v>3.7690000000000001</v>
      </c>
      <c r="L152" s="9">
        <v>121.605</v>
      </c>
      <c r="M152" s="9">
        <v>333.33300000000003</v>
      </c>
      <c r="N152" s="9">
        <v>102.74299999999999</v>
      </c>
      <c r="O152" s="9">
        <v>7.8520000000000003</v>
      </c>
    </row>
    <row r="153" spans="1:15" s="6" customFormat="1" x14ac:dyDescent="0.25">
      <c r="A153" s="54" t="s">
        <v>20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6"/>
    </row>
    <row r="154" spans="1:15" s="6" customFormat="1" ht="31.5" x14ac:dyDescent="0.25">
      <c r="A154" s="3" t="s">
        <v>116</v>
      </c>
      <c r="B154" s="4" t="s">
        <v>117</v>
      </c>
      <c r="C154" s="3">
        <v>125</v>
      </c>
      <c r="D154" s="5">
        <v>1.1819999999999999</v>
      </c>
      <c r="E154" s="5">
        <v>0.252</v>
      </c>
      <c r="F154" s="5">
        <v>24.756</v>
      </c>
      <c r="G154" s="5">
        <v>106.02</v>
      </c>
      <c r="H154" s="5">
        <v>2.5000000000000001E-2</v>
      </c>
      <c r="I154" s="5">
        <v>3.8</v>
      </c>
      <c r="J154" s="5">
        <v>1.9</v>
      </c>
      <c r="K154" s="5">
        <v>0.22600000000000001</v>
      </c>
      <c r="L154" s="5">
        <v>8.08</v>
      </c>
      <c r="M154" s="5">
        <v>12.68</v>
      </c>
      <c r="N154" s="5">
        <v>5.22</v>
      </c>
      <c r="O154" s="5">
        <v>0.97799999999999998</v>
      </c>
    </row>
    <row r="155" spans="1:15" s="6" customFormat="1" x14ac:dyDescent="0.25">
      <c r="A155" s="3" t="s">
        <v>73</v>
      </c>
      <c r="B155" s="4" t="s">
        <v>76</v>
      </c>
      <c r="C155" s="3">
        <v>125</v>
      </c>
      <c r="D155" s="5">
        <v>3.375</v>
      </c>
      <c r="E155" s="5">
        <v>3.125</v>
      </c>
      <c r="F155" s="5">
        <v>13.5</v>
      </c>
      <c r="G155" s="5">
        <v>98.75</v>
      </c>
      <c r="H155" s="5">
        <v>3.7999999999999999E-2</v>
      </c>
      <c r="I155" s="5">
        <v>1.125</v>
      </c>
      <c r="J155" s="5">
        <v>25</v>
      </c>
      <c r="K155" s="5"/>
      <c r="L155" s="5">
        <v>151.25</v>
      </c>
      <c r="M155" s="5">
        <v>117.5</v>
      </c>
      <c r="N155" s="5">
        <v>18.75</v>
      </c>
      <c r="O155" s="5">
        <v>0.125</v>
      </c>
    </row>
    <row r="156" spans="1:15" s="6" customFormat="1" x14ac:dyDescent="0.25">
      <c r="A156" s="3" t="s">
        <v>21</v>
      </c>
      <c r="B156" s="4"/>
      <c r="C156" s="3">
        <v>250</v>
      </c>
      <c r="D156" s="5">
        <v>4.5570000000000004</v>
      </c>
      <c r="E156" s="5">
        <v>3.3769999999999998</v>
      </c>
      <c r="F156" s="5">
        <v>38.256</v>
      </c>
      <c r="G156" s="5">
        <v>204.77</v>
      </c>
      <c r="H156" s="5">
        <v>6.3E-2</v>
      </c>
      <c r="I156" s="5">
        <v>4.9249999999999998</v>
      </c>
      <c r="J156" s="5">
        <v>26.9</v>
      </c>
      <c r="K156" s="5">
        <v>0.22600000000000001</v>
      </c>
      <c r="L156" s="5">
        <v>159.33000000000001</v>
      </c>
      <c r="M156" s="5">
        <v>130.18</v>
      </c>
      <c r="N156" s="5">
        <v>23.97</v>
      </c>
      <c r="O156" s="5">
        <v>1.103</v>
      </c>
    </row>
    <row r="157" spans="1:15" s="6" customFormat="1" x14ac:dyDescent="0.25">
      <c r="A157" s="3" t="s">
        <v>22</v>
      </c>
      <c r="B157" s="4"/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s="6" customFormat="1" x14ac:dyDescent="0.25">
      <c r="A158" s="3" t="s">
        <v>134</v>
      </c>
      <c r="B158" s="4" t="s">
        <v>84</v>
      </c>
      <c r="C158" s="3">
        <v>60</v>
      </c>
      <c r="D158" s="5">
        <v>1.4590000000000001</v>
      </c>
      <c r="E158" s="5">
        <v>5.0620000000000003</v>
      </c>
      <c r="F158" s="5">
        <v>7.8550000000000004</v>
      </c>
      <c r="G158" s="5">
        <v>84.504999999999995</v>
      </c>
      <c r="H158" s="5">
        <v>5.5E-2</v>
      </c>
      <c r="I158" s="5">
        <v>10.1</v>
      </c>
      <c r="J158" s="5">
        <v>900</v>
      </c>
      <c r="K158" s="5">
        <v>2.552</v>
      </c>
      <c r="L158" s="5">
        <v>22.24</v>
      </c>
      <c r="M158" s="5">
        <v>42.18</v>
      </c>
      <c r="N158" s="5">
        <v>26.36</v>
      </c>
      <c r="O158" s="5">
        <v>0.78</v>
      </c>
    </row>
    <row r="159" spans="1:15" s="6" customFormat="1" x14ac:dyDescent="0.25">
      <c r="A159" s="3" t="s">
        <v>126</v>
      </c>
      <c r="B159" s="4" t="s">
        <v>127</v>
      </c>
      <c r="C159" s="3">
        <v>240</v>
      </c>
      <c r="D159" s="5">
        <v>2.3959999999999999</v>
      </c>
      <c r="E159" s="5">
        <v>2.2639999999999998</v>
      </c>
      <c r="F159" s="5">
        <v>11.263999999999999</v>
      </c>
      <c r="G159" s="5">
        <v>75.677999999999997</v>
      </c>
      <c r="H159" s="5">
        <v>9.2999999999999999E-2</v>
      </c>
      <c r="I159" s="5">
        <v>15.194000000000001</v>
      </c>
      <c r="J159" s="5">
        <v>290.39999999999998</v>
      </c>
      <c r="K159" s="5">
        <v>0.214</v>
      </c>
      <c r="L159" s="5">
        <v>51.23</v>
      </c>
      <c r="M159" s="5">
        <v>60.35</v>
      </c>
      <c r="N159" s="5">
        <v>19.597999999999999</v>
      </c>
      <c r="O159" s="5">
        <v>0.61699999999999999</v>
      </c>
    </row>
    <row r="160" spans="1:15" s="6" customFormat="1" x14ac:dyDescent="0.25">
      <c r="A160" s="3"/>
      <c r="B160" s="4" t="s">
        <v>128</v>
      </c>
      <c r="C160" s="3">
        <v>10</v>
      </c>
      <c r="D160" s="5">
        <v>0.27</v>
      </c>
      <c r="E160" s="5">
        <v>1</v>
      </c>
      <c r="F160" s="5">
        <v>0.39</v>
      </c>
      <c r="G160" s="5">
        <v>11.9</v>
      </c>
      <c r="H160" s="5">
        <v>3.0000000000000001E-3</v>
      </c>
      <c r="I160" s="5">
        <v>0.05</v>
      </c>
      <c r="J160" s="5">
        <v>6.5</v>
      </c>
      <c r="K160" s="5">
        <v>0.03</v>
      </c>
      <c r="L160" s="5">
        <v>9</v>
      </c>
      <c r="M160" s="5">
        <v>6.2</v>
      </c>
      <c r="N160" s="5">
        <v>1</v>
      </c>
      <c r="O160" s="5">
        <v>0.01</v>
      </c>
    </row>
    <row r="161" spans="1:15" s="6" customFormat="1" x14ac:dyDescent="0.25">
      <c r="A161" s="3" t="s">
        <v>135</v>
      </c>
      <c r="B161" s="4" t="s">
        <v>66</v>
      </c>
      <c r="C161" s="3">
        <v>150</v>
      </c>
      <c r="D161" s="5">
        <v>17.922000000000001</v>
      </c>
      <c r="E161" s="5">
        <v>18.893000000000001</v>
      </c>
      <c r="F161" s="5">
        <v>0.73899999999999999</v>
      </c>
      <c r="G161" s="5">
        <v>245.59899999999999</v>
      </c>
      <c r="H161" s="5">
        <v>7.5999999999999998E-2</v>
      </c>
      <c r="I161" s="5">
        <v>0.16</v>
      </c>
      <c r="J161" s="5">
        <v>307.98200000000003</v>
      </c>
      <c r="K161" s="5">
        <v>0.73</v>
      </c>
      <c r="L161" s="5">
        <v>255.86799999999999</v>
      </c>
      <c r="M161" s="5">
        <v>320.89499999999998</v>
      </c>
      <c r="N161" s="5">
        <v>21.01</v>
      </c>
      <c r="O161" s="5">
        <v>2.7080000000000002</v>
      </c>
    </row>
    <row r="162" spans="1:15" s="6" customFormat="1" x14ac:dyDescent="0.25">
      <c r="A162" s="3" t="s">
        <v>171</v>
      </c>
      <c r="B162" s="4" t="s">
        <v>89</v>
      </c>
      <c r="C162" s="3">
        <v>180</v>
      </c>
      <c r="D162" s="5">
        <v>0.94399999999999995</v>
      </c>
      <c r="E162" s="5">
        <v>5.3999999999999999E-2</v>
      </c>
      <c r="F162" s="5">
        <v>23.42</v>
      </c>
      <c r="G162" s="5">
        <v>98.72</v>
      </c>
      <c r="H162" s="5">
        <v>1.7999999999999999E-2</v>
      </c>
      <c r="I162" s="5">
        <v>0.72</v>
      </c>
      <c r="J162" s="5">
        <v>104.94</v>
      </c>
      <c r="K162" s="5">
        <v>0.99</v>
      </c>
      <c r="L162" s="5">
        <v>32</v>
      </c>
      <c r="M162" s="5">
        <v>32.44</v>
      </c>
      <c r="N162" s="5">
        <v>18.899999999999999</v>
      </c>
      <c r="O162" s="5">
        <v>0.6</v>
      </c>
    </row>
    <row r="163" spans="1:15" s="6" customFormat="1" x14ac:dyDescent="0.25">
      <c r="A163" s="3">
        <v>0</v>
      </c>
      <c r="B163" s="4" t="s">
        <v>59</v>
      </c>
      <c r="C163" s="3">
        <v>70</v>
      </c>
      <c r="D163" s="5">
        <v>5.53</v>
      </c>
      <c r="E163" s="5">
        <v>0.7</v>
      </c>
      <c r="F163" s="5">
        <v>33.81</v>
      </c>
      <c r="G163" s="5">
        <v>164.5</v>
      </c>
      <c r="H163" s="5">
        <v>0.112</v>
      </c>
      <c r="I163" s="5"/>
      <c r="J163" s="5"/>
      <c r="K163" s="5">
        <v>0.91</v>
      </c>
      <c r="L163" s="5">
        <v>16.100000000000001</v>
      </c>
      <c r="M163" s="5">
        <v>60.9</v>
      </c>
      <c r="N163" s="5">
        <v>23.1</v>
      </c>
      <c r="O163" s="5">
        <v>1.4</v>
      </c>
    </row>
    <row r="164" spans="1:15" s="6" customFormat="1" x14ac:dyDescent="0.25">
      <c r="A164" s="3" t="s">
        <v>23</v>
      </c>
      <c r="B164" s="4"/>
      <c r="C164" s="3">
        <v>710</v>
      </c>
      <c r="D164" s="5">
        <v>28.521000000000001</v>
      </c>
      <c r="E164" s="5">
        <v>27.972999999999999</v>
      </c>
      <c r="F164" s="5">
        <v>77.477999999999994</v>
      </c>
      <c r="G164" s="5">
        <v>680.90200000000004</v>
      </c>
      <c r="H164" s="5">
        <v>0.35699999999999998</v>
      </c>
      <c r="I164" s="5">
        <v>26.224</v>
      </c>
      <c r="J164" s="5">
        <v>1609.8219999999999</v>
      </c>
      <c r="K164" s="5">
        <v>5.4260000000000002</v>
      </c>
      <c r="L164" s="5">
        <v>386.43799999999999</v>
      </c>
      <c r="M164" s="5">
        <v>522.96500000000003</v>
      </c>
      <c r="N164" s="5">
        <v>109.968</v>
      </c>
      <c r="O164" s="5">
        <v>6.1150000000000002</v>
      </c>
    </row>
    <row r="165" spans="1:15" s="6" customFormat="1" x14ac:dyDescent="0.25">
      <c r="A165" s="54" t="s">
        <v>24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6"/>
    </row>
    <row r="166" spans="1:15" s="6" customFormat="1" ht="31.5" x14ac:dyDescent="0.25">
      <c r="A166" s="3" t="s">
        <v>116</v>
      </c>
      <c r="B166" s="4" t="s">
        <v>117</v>
      </c>
      <c r="C166" s="3">
        <v>125</v>
      </c>
      <c r="D166" s="5">
        <v>1.1819999999999999</v>
      </c>
      <c r="E166" s="5">
        <v>0.252</v>
      </c>
      <c r="F166" s="5">
        <v>24.756</v>
      </c>
      <c r="G166" s="5">
        <v>106.02</v>
      </c>
      <c r="H166" s="5">
        <v>2.5000000000000001E-2</v>
      </c>
      <c r="I166" s="5">
        <v>3.8</v>
      </c>
      <c r="J166" s="5">
        <v>1.9</v>
      </c>
      <c r="K166" s="5">
        <v>0.22600000000000001</v>
      </c>
      <c r="L166" s="5">
        <v>8.08</v>
      </c>
      <c r="M166" s="5">
        <v>12.68</v>
      </c>
      <c r="N166" s="5">
        <v>5.22</v>
      </c>
      <c r="O166" s="5">
        <v>0.97799999999999998</v>
      </c>
    </row>
    <row r="167" spans="1:15" s="6" customFormat="1" x14ac:dyDescent="0.25">
      <c r="A167" s="3" t="s">
        <v>73</v>
      </c>
      <c r="B167" s="4" t="s">
        <v>76</v>
      </c>
      <c r="C167" s="3">
        <v>125</v>
      </c>
      <c r="D167" s="5">
        <v>3.375</v>
      </c>
      <c r="E167" s="5">
        <v>3.125</v>
      </c>
      <c r="F167" s="5">
        <v>13.5</v>
      </c>
      <c r="G167" s="5">
        <v>98.75</v>
      </c>
      <c r="H167" s="5">
        <v>3.7999999999999999E-2</v>
      </c>
      <c r="I167" s="5">
        <v>1.125</v>
      </c>
      <c r="J167" s="5">
        <v>25</v>
      </c>
      <c r="K167" s="5"/>
      <c r="L167" s="5">
        <v>151.25</v>
      </c>
      <c r="M167" s="5">
        <v>117.5</v>
      </c>
      <c r="N167" s="5">
        <v>18.75</v>
      </c>
      <c r="O167" s="5">
        <v>0.125</v>
      </c>
    </row>
    <row r="168" spans="1:15" s="6" customFormat="1" x14ac:dyDescent="0.25">
      <c r="A168" s="3" t="s">
        <v>25</v>
      </c>
      <c r="B168" s="4"/>
      <c r="C168" s="3">
        <v>250</v>
      </c>
      <c r="D168" s="5">
        <v>4.5570000000000004</v>
      </c>
      <c r="E168" s="5">
        <v>3.3769999999999998</v>
      </c>
      <c r="F168" s="5">
        <v>38.256</v>
      </c>
      <c r="G168" s="5">
        <v>204.77</v>
      </c>
      <c r="H168" s="5">
        <v>6.3E-2</v>
      </c>
      <c r="I168" s="5">
        <v>4.9249999999999998</v>
      </c>
      <c r="J168" s="5">
        <v>26.9</v>
      </c>
      <c r="K168" s="5">
        <v>0.22600000000000001</v>
      </c>
      <c r="L168" s="5">
        <v>159.33000000000001</v>
      </c>
      <c r="M168" s="5">
        <v>130.18</v>
      </c>
      <c r="N168" s="5">
        <v>23.97</v>
      </c>
      <c r="O168" s="5">
        <v>1.103</v>
      </c>
    </row>
    <row r="169" spans="1:15" s="6" customFormat="1" x14ac:dyDescent="0.25">
      <c r="A169" s="3" t="s">
        <v>36</v>
      </c>
      <c r="B169" s="4"/>
      <c r="C169" s="7">
        <v>1830</v>
      </c>
      <c r="D169" s="9">
        <v>60.655999999999999</v>
      </c>
      <c r="E169" s="9">
        <v>55.61</v>
      </c>
      <c r="F169" s="9">
        <v>226.977</v>
      </c>
      <c r="G169" s="9">
        <v>1665.768</v>
      </c>
      <c r="H169" s="9">
        <v>0.82699999999999996</v>
      </c>
      <c r="I169" s="9">
        <v>74.275999999999996</v>
      </c>
      <c r="J169" s="9">
        <v>2493.6219999999998</v>
      </c>
      <c r="K169" s="9">
        <v>9.6470000000000002</v>
      </c>
      <c r="L169" s="9">
        <v>826.70299999999997</v>
      </c>
      <c r="M169" s="9">
        <v>1116.6579999999999</v>
      </c>
      <c r="N169" s="9">
        <v>260.65199999999999</v>
      </c>
      <c r="O169" s="9">
        <v>16.172999999999998</v>
      </c>
    </row>
    <row r="170" spans="1:15" s="6" customFormat="1" x14ac:dyDescent="0.25">
      <c r="A170" s="51" t="s">
        <v>37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3"/>
    </row>
    <row r="171" spans="1:15" s="6" customFormat="1" ht="31.5" x14ac:dyDescent="0.25">
      <c r="A171" s="3" t="s">
        <v>0</v>
      </c>
      <c r="B171" s="4" t="s">
        <v>1</v>
      </c>
      <c r="C171" s="3" t="s">
        <v>2</v>
      </c>
      <c r="D171" s="5" t="s">
        <v>3</v>
      </c>
      <c r="E171" s="5"/>
      <c r="F171" s="5"/>
      <c r="G171" s="5" t="s">
        <v>4</v>
      </c>
      <c r="H171" s="5" t="s">
        <v>5</v>
      </c>
      <c r="I171" s="5"/>
      <c r="J171" s="5"/>
      <c r="K171" s="5"/>
      <c r="L171" s="5" t="s">
        <v>6</v>
      </c>
      <c r="M171" s="5"/>
      <c r="N171" s="5"/>
      <c r="O171" s="5"/>
    </row>
    <row r="172" spans="1:15" s="6" customFormat="1" x14ac:dyDescent="0.25">
      <c r="A172" s="3"/>
      <c r="B172" s="4"/>
      <c r="C172" s="3"/>
      <c r="D172" s="5" t="s">
        <v>7</v>
      </c>
      <c r="E172" s="5" t="s">
        <v>8</v>
      </c>
      <c r="F172" s="5" t="s">
        <v>9</v>
      </c>
      <c r="G172" s="5"/>
      <c r="H172" s="5" t="s">
        <v>10</v>
      </c>
      <c r="I172" s="5" t="s">
        <v>11</v>
      </c>
      <c r="J172" s="5" t="s">
        <v>12</v>
      </c>
      <c r="K172" s="5" t="s">
        <v>13</v>
      </c>
      <c r="L172" s="5" t="s">
        <v>14</v>
      </c>
      <c r="M172" s="5" t="s">
        <v>15</v>
      </c>
      <c r="N172" s="5" t="s">
        <v>16</v>
      </c>
      <c r="O172" s="5" t="s">
        <v>17</v>
      </c>
    </row>
    <row r="173" spans="1:15" s="6" customFormat="1" x14ac:dyDescent="0.25">
      <c r="A173" s="54" t="s">
        <v>18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6"/>
    </row>
    <row r="174" spans="1:15" s="6" customFormat="1" ht="31.5" x14ac:dyDescent="0.25">
      <c r="A174" s="3"/>
      <c r="B174" s="4" t="s">
        <v>102</v>
      </c>
      <c r="C174" s="3">
        <v>40</v>
      </c>
      <c r="D174" s="5">
        <v>0.28000000000000003</v>
      </c>
      <c r="E174" s="5">
        <v>0.04</v>
      </c>
      <c r="F174" s="5">
        <v>0.76</v>
      </c>
      <c r="G174" s="5">
        <v>4.4000000000000004</v>
      </c>
      <c r="H174" s="5">
        <v>1.2E-2</v>
      </c>
      <c r="I174" s="5">
        <v>2.8</v>
      </c>
      <c r="J174" s="5"/>
      <c r="K174" s="5">
        <v>0.04</v>
      </c>
      <c r="L174" s="5">
        <v>6.8</v>
      </c>
      <c r="M174" s="5">
        <v>12</v>
      </c>
      <c r="N174" s="5">
        <v>5.6</v>
      </c>
      <c r="O174" s="5">
        <v>0.2</v>
      </c>
    </row>
    <row r="175" spans="1:15" s="6" customFormat="1" ht="31.5" x14ac:dyDescent="0.25">
      <c r="A175" s="3" t="s">
        <v>107</v>
      </c>
      <c r="B175" s="4" t="s">
        <v>136</v>
      </c>
      <c r="C175" s="3">
        <v>60</v>
      </c>
      <c r="D175" s="5">
        <v>11.691000000000001</v>
      </c>
      <c r="E175" s="5">
        <v>0.66900000000000004</v>
      </c>
      <c r="F175" s="5">
        <v>0.49199999999999999</v>
      </c>
      <c r="G175" s="5">
        <v>55.02</v>
      </c>
      <c r="H175" s="5">
        <v>8.3000000000000004E-2</v>
      </c>
      <c r="I175" s="5">
        <v>0.96499999999999997</v>
      </c>
      <c r="J175" s="5">
        <v>7.3</v>
      </c>
      <c r="K175" s="5">
        <v>0.23100000000000001</v>
      </c>
      <c r="L175" s="5">
        <v>31.06</v>
      </c>
      <c r="M175" s="5">
        <v>178.68</v>
      </c>
      <c r="N175" s="5">
        <v>40.99</v>
      </c>
      <c r="O175" s="5">
        <v>0.63200000000000001</v>
      </c>
    </row>
    <row r="176" spans="1:15" s="6" customFormat="1" x14ac:dyDescent="0.25">
      <c r="A176" s="3" t="s">
        <v>137</v>
      </c>
      <c r="B176" s="4" t="s">
        <v>67</v>
      </c>
      <c r="C176" s="3">
        <v>30</v>
      </c>
      <c r="D176" s="5">
        <v>0.42399999999999999</v>
      </c>
      <c r="E176" s="5">
        <v>1.226</v>
      </c>
      <c r="F176" s="5">
        <v>1.6859999999999999</v>
      </c>
      <c r="G176" s="5">
        <v>19.64</v>
      </c>
      <c r="H176" s="5">
        <v>1.7999999999999999E-2</v>
      </c>
      <c r="I176" s="5">
        <v>3.2000000000000001E-2</v>
      </c>
      <c r="J176" s="5">
        <v>8</v>
      </c>
      <c r="K176" s="5">
        <v>5.3999999999999999E-2</v>
      </c>
      <c r="L176" s="5">
        <v>7.4</v>
      </c>
      <c r="M176" s="5">
        <v>6.6</v>
      </c>
      <c r="N176" s="5">
        <v>1.04</v>
      </c>
      <c r="O176" s="5">
        <v>0.04</v>
      </c>
    </row>
    <row r="177" spans="1:15" s="6" customFormat="1" x14ac:dyDescent="0.25">
      <c r="A177" s="3" t="s">
        <v>172</v>
      </c>
      <c r="B177" s="4" t="s">
        <v>138</v>
      </c>
      <c r="C177" s="3">
        <v>150</v>
      </c>
      <c r="D177" s="5">
        <v>2.98</v>
      </c>
      <c r="E177" s="5">
        <v>4.2130000000000001</v>
      </c>
      <c r="F177" s="5">
        <v>24.026</v>
      </c>
      <c r="G177" s="5">
        <v>146.23500000000001</v>
      </c>
      <c r="H177" s="5">
        <v>0.17699999999999999</v>
      </c>
      <c r="I177" s="5">
        <v>29.4</v>
      </c>
      <c r="J177" s="5">
        <v>20</v>
      </c>
      <c r="K177" s="5">
        <v>0.19700000000000001</v>
      </c>
      <c r="L177" s="5">
        <v>19.579999999999998</v>
      </c>
      <c r="M177" s="5">
        <v>87.51</v>
      </c>
      <c r="N177" s="5">
        <v>34.03</v>
      </c>
      <c r="O177" s="5">
        <v>1.3620000000000001</v>
      </c>
    </row>
    <row r="178" spans="1:15" s="6" customFormat="1" x14ac:dyDescent="0.25">
      <c r="A178" s="3" t="s">
        <v>75</v>
      </c>
      <c r="B178" s="4" t="s">
        <v>61</v>
      </c>
      <c r="C178" s="3">
        <v>180</v>
      </c>
      <c r="D178" s="5">
        <v>0.70199999999999996</v>
      </c>
      <c r="E178" s="5">
        <v>5.3999999999999999E-2</v>
      </c>
      <c r="F178" s="5">
        <v>17.11</v>
      </c>
      <c r="G178" s="5">
        <v>72.78</v>
      </c>
      <c r="H178" s="5">
        <v>1.7999999999999999E-2</v>
      </c>
      <c r="I178" s="5">
        <v>0.72</v>
      </c>
      <c r="J178" s="5"/>
      <c r="K178" s="5">
        <v>0.99</v>
      </c>
      <c r="L178" s="5">
        <v>28.8</v>
      </c>
      <c r="M178" s="5">
        <v>26.28</v>
      </c>
      <c r="N178" s="5">
        <v>18.899999999999999</v>
      </c>
      <c r="O178" s="5">
        <v>0.6</v>
      </c>
    </row>
    <row r="179" spans="1:15" s="6" customFormat="1" x14ac:dyDescent="0.25">
      <c r="A179" s="3"/>
      <c r="B179" s="4" t="s">
        <v>59</v>
      </c>
      <c r="C179" s="3">
        <v>40</v>
      </c>
      <c r="D179" s="5">
        <v>3.16</v>
      </c>
      <c r="E179" s="5">
        <v>0.4</v>
      </c>
      <c r="F179" s="5">
        <v>19.32</v>
      </c>
      <c r="G179" s="5">
        <v>94</v>
      </c>
      <c r="H179" s="5">
        <v>6.4000000000000001E-2</v>
      </c>
      <c r="I179" s="5"/>
      <c r="J179" s="5"/>
      <c r="K179" s="5">
        <v>0.52</v>
      </c>
      <c r="L179" s="5">
        <v>9.1999999999999993</v>
      </c>
      <c r="M179" s="5">
        <v>34.799999999999997</v>
      </c>
      <c r="N179" s="5">
        <v>13.2</v>
      </c>
      <c r="O179" s="5">
        <v>0.8</v>
      </c>
    </row>
    <row r="180" spans="1:15" s="6" customFormat="1" x14ac:dyDescent="0.25">
      <c r="A180" s="3">
        <v>0</v>
      </c>
      <c r="B180" s="4" t="s">
        <v>159</v>
      </c>
      <c r="C180" s="3">
        <v>150</v>
      </c>
      <c r="D180" s="5">
        <v>0.6</v>
      </c>
      <c r="E180" s="5">
        <v>0.45</v>
      </c>
      <c r="F180" s="5">
        <v>15.45</v>
      </c>
      <c r="G180" s="5">
        <v>70.5</v>
      </c>
      <c r="H180" s="5">
        <v>0.03</v>
      </c>
      <c r="I180" s="5">
        <v>7.5</v>
      </c>
      <c r="J180" s="5"/>
      <c r="K180" s="5">
        <v>0.6</v>
      </c>
      <c r="L180" s="5">
        <v>28.5</v>
      </c>
      <c r="M180" s="5">
        <v>24</v>
      </c>
      <c r="N180" s="5">
        <v>18</v>
      </c>
      <c r="O180" s="5">
        <v>3.45</v>
      </c>
    </row>
    <row r="181" spans="1:15" s="6" customFormat="1" x14ac:dyDescent="0.25">
      <c r="A181" s="3" t="s">
        <v>19</v>
      </c>
      <c r="B181" s="4"/>
      <c r="C181" s="3">
        <v>650</v>
      </c>
      <c r="D181" s="5">
        <v>19.837</v>
      </c>
      <c r="E181" s="5">
        <v>7.0519999999999996</v>
      </c>
      <c r="F181" s="5">
        <v>78.843999999999994</v>
      </c>
      <c r="G181" s="5">
        <v>462.57499999999999</v>
      </c>
      <c r="H181" s="5">
        <v>0.40300000000000002</v>
      </c>
      <c r="I181" s="5">
        <v>41.417000000000002</v>
      </c>
      <c r="J181" s="5">
        <v>35.299999999999997</v>
      </c>
      <c r="K181" s="5">
        <v>2.6320000000000001</v>
      </c>
      <c r="L181" s="5">
        <v>131.34</v>
      </c>
      <c r="M181" s="5">
        <v>369.87</v>
      </c>
      <c r="N181" s="5">
        <v>131.76</v>
      </c>
      <c r="O181" s="5">
        <v>7.0839999999999996</v>
      </c>
    </row>
    <row r="182" spans="1:15" s="6" customFormat="1" x14ac:dyDescent="0.25">
      <c r="A182" s="54" t="s">
        <v>20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6"/>
    </row>
    <row r="183" spans="1:15" s="6" customFormat="1" x14ac:dyDescent="0.25">
      <c r="A183" s="3" t="s">
        <v>139</v>
      </c>
      <c r="B183" s="4" t="s">
        <v>85</v>
      </c>
      <c r="C183" s="3">
        <v>125</v>
      </c>
      <c r="D183" s="5">
        <v>21.08</v>
      </c>
      <c r="E183" s="5">
        <v>12.256</v>
      </c>
      <c r="F183" s="5">
        <v>19.079999999999998</v>
      </c>
      <c r="G183" s="5">
        <v>275.27800000000002</v>
      </c>
      <c r="H183" s="5">
        <v>7.0000000000000007E-2</v>
      </c>
      <c r="I183" s="5">
        <v>0.53600000000000003</v>
      </c>
      <c r="J183" s="5">
        <v>79</v>
      </c>
      <c r="K183" s="5">
        <v>0.29399999999999998</v>
      </c>
      <c r="L183" s="5">
        <v>181.1</v>
      </c>
      <c r="M183" s="5">
        <v>256.82</v>
      </c>
      <c r="N183" s="5">
        <v>28.68</v>
      </c>
      <c r="O183" s="5">
        <v>0.82799999999999996</v>
      </c>
    </row>
    <row r="184" spans="1:15" s="6" customFormat="1" x14ac:dyDescent="0.25">
      <c r="A184" s="3" t="s">
        <v>73</v>
      </c>
      <c r="B184" s="4" t="s">
        <v>76</v>
      </c>
      <c r="C184" s="3">
        <v>125</v>
      </c>
      <c r="D184" s="5">
        <v>3.375</v>
      </c>
      <c r="E184" s="5">
        <v>3.125</v>
      </c>
      <c r="F184" s="5">
        <v>13.5</v>
      </c>
      <c r="G184" s="5">
        <v>98.75</v>
      </c>
      <c r="H184" s="5">
        <v>3.7999999999999999E-2</v>
      </c>
      <c r="I184" s="5">
        <v>1.125</v>
      </c>
      <c r="J184" s="5">
        <v>25</v>
      </c>
      <c r="K184" s="5"/>
      <c r="L184" s="5">
        <v>151.25</v>
      </c>
      <c r="M184" s="5">
        <v>117.5</v>
      </c>
      <c r="N184" s="5">
        <v>18.75</v>
      </c>
      <c r="O184" s="5">
        <v>0.125</v>
      </c>
    </row>
    <row r="185" spans="1:15" s="6" customFormat="1" x14ac:dyDescent="0.25">
      <c r="A185" s="3" t="s">
        <v>21</v>
      </c>
      <c r="B185" s="4"/>
      <c r="C185" s="3">
        <v>250</v>
      </c>
      <c r="D185" s="5">
        <v>24.454999999999998</v>
      </c>
      <c r="E185" s="5">
        <v>15.381</v>
      </c>
      <c r="F185" s="5">
        <v>32.58</v>
      </c>
      <c r="G185" s="5">
        <v>374.02800000000002</v>
      </c>
      <c r="H185" s="5">
        <v>0.108</v>
      </c>
      <c r="I185" s="5">
        <v>1.661</v>
      </c>
      <c r="J185" s="5">
        <v>104</v>
      </c>
      <c r="K185" s="5">
        <v>0.29399999999999998</v>
      </c>
      <c r="L185" s="5">
        <v>332.35</v>
      </c>
      <c r="M185" s="5">
        <v>374.32</v>
      </c>
      <c r="N185" s="5">
        <v>47.43</v>
      </c>
      <c r="O185" s="5">
        <v>0.95299999999999996</v>
      </c>
    </row>
    <row r="186" spans="1:15" s="6" customFormat="1" x14ac:dyDescent="0.25">
      <c r="A186" s="54" t="s">
        <v>22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6"/>
    </row>
    <row r="187" spans="1:15" s="6" customFormat="1" x14ac:dyDescent="0.25">
      <c r="A187" s="3" t="s">
        <v>97</v>
      </c>
      <c r="B187" s="4" t="s">
        <v>98</v>
      </c>
      <c r="C187" s="3">
        <v>250</v>
      </c>
      <c r="D187" s="5">
        <v>2.7949999999999999</v>
      </c>
      <c r="E187" s="5">
        <v>5.8330000000000002</v>
      </c>
      <c r="F187" s="5">
        <v>13.926</v>
      </c>
      <c r="G187" s="5">
        <v>119.363</v>
      </c>
      <c r="H187" s="5">
        <v>0.158</v>
      </c>
      <c r="I187" s="5">
        <v>1</v>
      </c>
      <c r="J187" s="5">
        <v>12.5</v>
      </c>
      <c r="K187" s="5">
        <v>2.5310000000000001</v>
      </c>
      <c r="L187" s="5">
        <v>11.055999999999999</v>
      </c>
      <c r="M187" s="5">
        <v>31.957000000000001</v>
      </c>
      <c r="N187" s="5">
        <v>5.1020000000000003</v>
      </c>
      <c r="O187" s="5">
        <v>0.44400000000000001</v>
      </c>
    </row>
    <row r="188" spans="1:15" s="6" customFormat="1" ht="31.5" x14ac:dyDescent="0.25">
      <c r="A188" s="3" t="s">
        <v>140</v>
      </c>
      <c r="B188" s="4" t="s">
        <v>141</v>
      </c>
      <c r="C188" s="3">
        <v>90</v>
      </c>
      <c r="D188" s="5">
        <v>17.946000000000002</v>
      </c>
      <c r="E188" s="5">
        <v>14.555</v>
      </c>
      <c r="F188" s="5">
        <v>8.0760000000000005</v>
      </c>
      <c r="G188" s="5">
        <v>235.01499999999999</v>
      </c>
      <c r="H188" s="5">
        <v>0.13900000000000001</v>
      </c>
      <c r="I188" s="5">
        <v>0.12</v>
      </c>
      <c r="J188" s="5">
        <v>47</v>
      </c>
      <c r="K188" s="5">
        <v>2.738</v>
      </c>
      <c r="L188" s="5">
        <v>45.68</v>
      </c>
      <c r="M188" s="5">
        <v>193.61</v>
      </c>
      <c r="N188" s="5">
        <v>22.18</v>
      </c>
      <c r="O188" s="5">
        <v>2.5089999999999999</v>
      </c>
    </row>
    <row r="189" spans="1:15" s="6" customFormat="1" ht="31.5" x14ac:dyDescent="0.25">
      <c r="A189" s="3"/>
      <c r="B189" s="8" t="s">
        <v>166</v>
      </c>
      <c r="C189" s="7">
        <v>150</v>
      </c>
      <c r="D189" s="9">
        <v>2.2799999999999998</v>
      </c>
      <c r="E189" s="9">
        <v>3.9449999999999998</v>
      </c>
      <c r="F189" s="9">
        <v>23.745000000000001</v>
      </c>
      <c r="G189" s="9">
        <v>139.60499999999999</v>
      </c>
      <c r="H189" s="9">
        <v>2.5999999999999999E-2</v>
      </c>
      <c r="I189" s="9"/>
      <c r="J189" s="9">
        <v>20</v>
      </c>
      <c r="K189" s="9">
        <v>0.17799999999999999</v>
      </c>
      <c r="L189" s="9">
        <v>4.8460000000000001</v>
      </c>
      <c r="M189" s="9">
        <v>49.720999999999997</v>
      </c>
      <c r="N189" s="9">
        <v>16.065000000000001</v>
      </c>
      <c r="O189" s="9">
        <v>0.33900000000000002</v>
      </c>
    </row>
    <row r="190" spans="1:15" s="6" customFormat="1" x14ac:dyDescent="0.25">
      <c r="A190" s="3" t="s">
        <v>75</v>
      </c>
      <c r="B190" s="4" t="s">
        <v>61</v>
      </c>
      <c r="C190" s="3">
        <v>180</v>
      </c>
      <c r="D190" s="5">
        <v>0.70199999999999996</v>
      </c>
      <c r="E190" s="5">
        <v>5.3999999999999999E-2</v>
      </c>
      <c r="F190" s="5">
        <v>17.11</v>
      </c>
      <c r="G190" s="5">
        <v>72.78</v>
      </c>
      <c r="H190" s="5">
        <v>1.7999999999999999E-2</v>
      </c>
      <c r="I190" s="5">
        <v>0.72</v>
      </c>
      <c r="J190" s="5"/>
      <c r="K190" s="5">
        <v>0.99</v>
      </c>
      <c r="L190" s="5">
        <v>28.8</v>
      </c>
      <c r="M190" s="5">
        <v>26.28</v>
      </c>
      <c r="N190" s="5">
        <v>18.899999999999999</v>
      </c>
      <c r="O190" s="5">
        <v>0.6</v>
      </c>
    </row>
    <row r="191" spans="1:15" s="6" customFormat="1" x14ac:dyDescent="0.25">
      <c r="A191" s="3">
        <v>0</v>
      </c>
      <c r="B191" s="4" t="s">
        <v>59</v>
      </c>
      <c r="C191" s="3">
        <v>70</v>
      </c>
      <c r="D191" s="5">
        <v>5.53</v>
      </c>
      <c r="E191" s="5">
        <v>0.7</v>
      </c>
      <c r="F191" s="5">
        <v>33.81</v>
      </c>
      <c r="G191" s="5">
        <v>164.5</v>
      </c>
      <c r="H191" s="5">
        <v>0.112</v>
      </c>
      <c r="I191" s="5"/>
      <c r="J191" s="5"/>
      <c r="K191" s="5">
        <v>0.91</v>
      </c>
      <c r="L191" s="5">
        <v>16.100000000000001</v>
      </c>
      <c r="M191" s="5">
        <v>60.9</v>
      </c>
      <c r="N191" s="5">
        <v>23.1</v>
      </c>
      <c r="O191" s="5">
        <v>1.4</v>
      </c>
    </row>
    <row r="192" spans="1:15" s="6" customFormat="1" x14ac:dyDescent="0.25">
      <c r="A192" s="3">
        <v>0</v>
      </c>
      <c r="B192" s="4" t="s">
        <v>70</v>
      </c>
      <c r="C192" s="3">
        <v>100</v>
      </c>
      <c r="D192" s="5">
        <v>1.5</v>
      </c>
      <c r="E192" s="5">
        <v>0.5</v>
      </c>
      <c r="F192" s="5">
        <v>21</v>
      </c>
      <c r="G192" s="5">
        <v>96</v>
      </c>
      <c r="H192" s="5">
        <v>0.04</v>
      </c>
      <c r="I192" s="5">
        <v>10</v>
      </c>
      <c r="J192" s="5"/>
      <c r="K192" s="5">
        <v>0.4</v>
      </c>
      <c r="L192" s="5">
        <v>8</v>
      </c>
      <c r="M192" s="5">
        <v>28</v>
      </c>
      <c r="N192" s="5">
        <v>42</v>
      </c>
      <c r="O192" s="5">
        <v>0.6</v>
      </c>
    </row>
    <row r="193" spans="1:15" s="6" customFormat="1" x14ac:dyDescent="0.25">
      <c r="A193" s="7" t="s">
        <v>23</v>
      </c>
      <c r="B193" s="8"/>
      <c r="C193" s="7">
        <v>840</v>
      </c>
      <c r="D193" s="9">
        <v>30.753</v>
      </c>
      <c r="E193" s="9">
        <v>25.587</v>
      </c>
      <c r="F193" s="9">
        <v>117.667</v>
      </c>
      <c r="G193" s="9">
        <v>827.26300000000003</v>
      </c>
      <c r="H193" s="9">
        <v>0.49299999999999999</v>
      </c>
      <c r="I193" s="9">
        <v>11.84</v>
      </c>
      <c r="J193" s="9">
        <v>79.5</v>
      </c>
      <c r="K193" s="9">
        <v>7.7469999999999999</v>
      </c>
      <c r="L193" s="9">
        <v>114.482</v>
      </c>
      <c r="M193" s="9">
        <v>390.46800000000002</v>
      </c>
      <c r="N193" s="9">
        <v>127.34699999999999</v>
      </c>
      <c r="O193" s="9">
        <v>5.891</v>
      </c>
    </row>
    <row r="194" spans="1:15" s="6" customFormat="1" x14ac:dyDescent="0.25">
      <c r="A194" s="54" t="s">
        <v>24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6"/>
    </row>
    <row r="195" spans="1:15" s="6" customFormat="1" x14ac:dyDescent="0.25">
      <c r="A195" s="3" t="s">
        <v>139</v>
      </c>
      <c r="B195" s="4" t="s">
        <v>85</v>
      </c>
      <c r="C195" s="3">
        <v>125</v>
      </c>
      <c r="D195" s="5">
        <v>21.08</v>
      </c>
      <c r="E195" s="5">
        <v>12.256</v>
      </c>
      <c r="F195" s="5">
        <v>19.079999999999998</v>
      </c>
      <c r="G195" s="5">
        <v>275.27800000000002</v>
      </c>
      <c r="H195" s="5">
        <v>7.0000000000000007E-2</v>
      </c>
      <c r="I195" s="5">
        <v>0.53600000000000003</v>
      </c>
      <c r="J195" s="5">
        <v>79</v>
      </c>
      <c r="K195" s="5">
        <v>0.29399999999999998</v>
      </c>
      <c r="L195" s="5">
        <v>181.1</v>
      </c>
      <c r="M195" s="5">
        <v>256.82</v>
      </c>
      <c r="N195" s="5">
        <v>28.68</v>
      </c>
      <c r="O195" s="5">
        <v>0.82799999999999996</v>
      </c>
    </row>
    <row r="196" spans="1:15" s="6" customFormat="1" x14ac:dyDescent="0.25">
      <c r="A196" s="3" t="s">
        <v>73</v>
      </c>
      <c r="B196" s="4" t="s">
        <v>76</v>
      </c>
      <c r="C196" s="3">
        <v>125</v>
      </c>
      <c r="D196" s="5">
        <v>3.375</v>
      </c>
      <c r="E196" s="5">
        <v>3.125</v>
      </c>
      <c r="F196" s="5">
        <v>13.5</v>
      </c>
      <c r="G196" s="5">
        <v>98.75</v>
      </c>
      <c r="H196" s="5">
        <v>3.7999999999999999E-2</v>
      </c>
      <c r="I196" s="5">
        <v>1.125</v>
      </c>
      <c r="J196" s="5">
        <v>25</v>
      </c>
      <c r="K196" s="5"/>
      <c r="L196" s="5">
        <v>151.25</v>
      </c>
      <c r="M196" s="5">
        <v>117.5</v>
      </c>
      <c r="N196" s="5">
        <v>18.75</v>
      </c>
      <c r="O196" s="5">
        <v>0.125</v>
      </c>
    </row>
    <row r="197" spans="1:15" s="6" customFormat="1" x14ac:dyDescent="0.25">
      <c r="A197" s="3" t="s">
        <v>25</v>
      </c>
      <c r="B197" s="4"/>
      <c r="C197" s="3">
        <v>250</v>
      </c>
      <c r="D197" s="5">
        <v>24.454999999999998</v>
      </c>
      <c r="E197" s="5">
        <v>15.381</v>
      </c>
      <c r="F197" s="5">
        <v>32.58</v>
      </c>
      <c r="G197" s="5">
        <v>374.02800000000002</v>
      </c>
      <c r="H197" s="5">
        <v>0.108</v>
      </c>
      <c r="I197" s="5">
        <v>1.661</v>
      </c>
      <c r="J197" s="5">
        <v>104</v>
      </c>
      <c r="K197" s="5">
        <v>0.29399999999999998</v>
      </c>
      <c r="L197" s="5">
        <v>332.35</v>
      </c>
      <c r="M197" s="5">
        <v>374.32</v>
      </c>
      <c r="N197" s="5">
        <v>47.43</v>
      </c>
      <c r="O197" s="5">
        <v>0.95299999999999996</v>
      </c>
    </row>
    <row r="198" spans="1:15" s="6" customFormat="1" x14ac:dyDescent="0.25">
      <c r="A198" s="3" t="s">
        <v>38</v>
      </c>
      <c r="B198" s="4"/>
      <c r="C198" s="7">
        <v>1990</v>
      </c>
      <c r="D198" s="9">
        <v>99.5</v>
      </c>
      <c r="E198" s="9">
        <v>63.401000000000003</v>
      </c>
      <c r="F198" s="9">
        <v>261.67099999999999</v>
      </c>
      <c r="G198" s="9">
        <v>2037.894</v>
      </c>
      <c r="H198" s="9">
        <v>1.111</v>
      </c>
      <c r="I198" s="9">
        <v>56.579000000000001</v>
      </c>
      <c r="J198" s="9">
        <v>322.8</v>
      </c>
      <c r="K198" s="9">
        <v>10.967000000000001</v>
      </c>
      <c r="L198" s="9">
        <v>910.52200000000005</v>
      </c>
      <c r="M198" s="9">
        <v>1508.9780000000001</v>
      </c>
      <c r="N198" s="9">
        <v>353.96699999999998</v>
      </c>
      <c r="O198" s="9">
        <v>14.881</v>
      </c>
    </row>
    <row r="199" spans="1:15" s="6" customFormat="1" x14ac:dyDescent="0.25">
      <c r="A199" s="51" t="s">
        <v>39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3"/>
    </row>
    <row r="200" spans="1:15" s="6" customFormat="1" ht="31.5" x14ac:dyDescent="0.25">
      <c r="A200" s="3" t="s">
        <v>0</v>
      </c>
      <c r="B200" s="4" t="s">
        <v>1</v>
      </c>
      <c r="C200" s="3" t="s">
        <v>2</v>
      </c>
      <c r="D200" s="5" t="s">
        <v>3</v>
      </c>
      <c r="E200" s="5"/>
      <c r="F200" s="5"/>
      <c r="G200" s="5" t="s">
        <v>4</v>
      </c>
      <c r="H200" s="5" t="s">
        <v>5</v>
      </c>
      <c r="I200" s="5"/>
      <c r="J200" s="5"/>
      <c r="K200" s="5"/>
      <c r="L200" s="5" t="s">
        <v>6</v>
      </c>
      <c r="M200" s="5"/>
      <c r="N200" s="5"/>
      <c r="O200" s="5"/>
    </row>
    <row r="201" spans="1:15" s="6" customFormat="1" x14ac:dyDescent="0.25">
      <c r="A201" s="3"/>
      <c r="B201" s="4"/>
      <c r="C201" s="3"/>
      <c r="D201" s="5" t="s">
        <v>7</v>
      </c>
      <c r="E201" s="5" t="s">
        <v>8</v>
      </c>
      <c r="F201" s="5" t="s">
        <v>9</v>
      </c>
      <c r="G201" s="5"/>
      <c r="H201" s="5" t="s">
        <v>10</v>
      </c>
      <c r="I201" s="5" t="s">
        <v>11</v>
      </c>
      <c r="J201" s="5" t="s">
        <v>12</v>
      </c>
      <c r="K201" s="5" t="s">
        <v>13</v>
      </c>
      <c r="L201" s="5" t="s">
        <v>14</v>
      </c>
      <c r="M201" s="5" t="s">
        <v>15</v>
      </c>
      <c r="N201" s="5" t="s">
        <v>16</v>
      </c>
      <c r="O201" s="5" t="s">
        <v>17</v>
      </c>
    </row>
    <row r="202" spans="1:15" s="6" customFormat="1" x14ac:dyDescent="0.25">
      <c r="A202" s="54" t="s">
        <v>18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6"/>
    </row>
    <row r="203" spans="1:15" s="6" customFormat="1" ht="31.5" x14ac:dyDescent="0.25">
      <c r="A203" s="3" t="s">
        <v>78</v>
      </c>
      <c r="B203" s="4" t="s">
        <v>79</v>
      </c>
      <c r="C203" s="3">
        <v>60</v>
      </c>
      <c r="D203" s="5">
        <v>2.1840000000000002</v>
      </c>
      <c r="E203" s="5">
        <v>5.61</v>
      </c>
      <c r="F203" s="5">
        <v>3.3119999999999998</v>
      </c>
      <c r="G203" s="5">
        <v>73.403999999999996</v>
      </c>
      <c r="H203" s="5">
        <v>3.1E-2</v>
      </c>
      <c r="I203" s="5">
        <v>2.448</v>
      </c>
      <c r="J203" s="5">
        <v>973.8</v>
      </c>
      <c r="K203" s="5">
        <v>1.982</v>
      </c>
      <c r="L203" s="5">
        <v>73.622</v>
      </c>
      <c r="M203" s="5">
        <v>65.015000000000001</v>
      </c>
      <c r="N203" s="5">
        <v>20.98</v>
      </c>
      <c r="O203" s="5">
        <v>0.40100000000000002</v>
      </c>
    </row>
    <row r="204" spans="1:15" s="6" customFormat="1" x14ac:dyDescent="0.25">
      <c r="A204" s="3">
        <v>278</v>
      </c>
      <c r="B204" s="4" t="s">
        <v>142</v>
      </c>
      <c r="C204" s="3">
        <v>60</v>
      </c>
      <c r="D204" s="5">
        <v>8.9440000000000008</v>
      </c>
      <c r="E204" s="5">
        <v>6.8929999999999998</v>
      </c>
      <c r="F204" s="5">
        <v>8.3000000000000007</v>
      </c>
      <c r="G204" s="5">
        <v>131.173</v>
      </c>
      <c r="H204" s="5">
        <v>7.8E-2</v>
      </c>
      <c r="I204" s="5">
        <v>2</v>
      </c>
      <c r="J204" s="5"/>
      <c r="K204" s="5">
        <v>1.6759999999999999</v>
      </c>
      <c r="L204" s="5">
        <v>15.86</v>
      </c>
      <c r="M204" s="5">
        <v>94.25</v>
      </c>
      <c r="N204" s="5">
        <v>14.66</v>
      </c>
      <c r="O204" s="5">
        <v>1.423</v>
      </c>
    </row>
    <row r="205" spans="1:15" s="6" customFormat="1" x14ac:dyDescent="0.25">
      <c r="A205" s="3">
        <v>330</v>
      </c>
      <c r="B205" s="4" t="s">
        <v>67</v>
      </c>
      <c r="C205" s="3">
        <v>50</v>
      </c>
      <c r="D205" s="5">
        <v>0.78300000000000003</v>
      </c>
      <c r="E205" s="5">
        <v>1.3520000000000001</v>
      </c>
      <c r="F205" s="5">
        <v>3.3029999999999999</v>
      </c>
      <c r="G205" s="5">
        <v>28.83</v>
      </c>
      <c r="H205" s="5">
        <v>3.5999999999999997E-2</v>
      </c>
      <c r="I205" s="5">
        <v>6.5000000000000002E-2</v>
      </c>
      <c r="J205" s="5">
        <v>8.4499999999999993</v>
      </c>
      <c r="K205" s="5">
        <v>9.9000000000000005E-2</v>
      </c>
      <c r="L205" s="5">
        <v>16.100000000000001</v>
      </c>
      <c r="M205" s="5">
        <v>12.25</v>
      </c>
      <c r="N205" s="5">
        <v>2.16</v>
      </c>
      <c r="O205" s="5">
        <v>0.09</v>
      </c>
    </row>
    <row r="206" spans="1:15" s="6" customFormat="1" x14ac:dyDescent="0.25">
      <c r="A206" s="3"/>
      <c r="B206" s="4" t="s">
        <v>158</v>
      </c>
      <c r="C206" s="3">
        <v>155</v>
      </c>
      <c r="D206" s="5">
        <v>4.7649999999999997</v>
      </c>
      <c r="E206" s="5">
        <v>4.8630000000000004</v>
      </c>
      <c r="F206" s="5">
        <v>21.478000000000002</v>
      </c>
      <c r="G206" s="5">
        <v>148.54499999999999</v>
      </c>
      <c r="H206" s="5">
        <v>0.16200000000000001</v>
      </c>
      <c r="I206" s="5"/>
      <c r="J206" s="5">
        <v>20</v>
      </c>
      <c r="K206" s="5">
        <v>0.35</v>
      </c>
      <c r="L206" s="5">
        <v>9.8219999999999992</v>
      </c>
      <c r="M206" s="5">
        <v>113.479</v>
      </c>
      <c r="N206" s="5">
        <v>75.066999999999993</v>
      </c>
      <c r="O206" s="5">
        <v>2.5310000000000001</v>
      </c>
    </row>
    <row r="207" spans="1:15" s="6" customFormat="1" ht="31.5" x14ac:dyDescent="0.25">
      <c r="A207" s="3"/>
      <c r="B207" s="4" t="s">
        <v>95</v>
      </c>
      <c r="C207" s="3">
        <v>180</v>
      </c>
      <c r="D207" s="5">
        <v>0.14399999999999999</v>
      </c>
      <c r="E207" s="5">
        <v>0.14399999999999999</v>
      </c>
      <c r="F207" s="5">
        <v>11.512</v>
      </c>
      <c r="G207" s="5">
        <v>48.841000000000001</v>
      </c>
      <c r="H207" s="5">
        <v>1.0999999999999999E-2</v>
      </c>
      <c r="I207" s="5">
        <v>3.609</v>
      </c>
      <c r="J207" s="5">
        <v>1.8</v>
      </c>
      <c r="K207" s="5">
        <v>7.1999999999999995E-2</v>
      </c>
      <c r="L207" s="5">
        <v>6.2060000000000004</v>
      </c>
      <c r="M207" s="5">
        <v>4.702</v>
      </c>
      <c r="N207" s="5">
        <v>3.6360000000000001</v>
      </c>
      <c r="O207" s="5">
        <v>0.89</v>
      </c>
    </row>
    <row r="208" spans="1:15" s="6" customFormat="1" x14ac:dyDescent="0.25">
      <c r="A208" s="3"/>
      <c r="B208" s="4" t="s">
        <v>59</v>
      </c>
      <c r="C208" s="3">
        <v>40</v>
      </c>
      <c r="D208" s="5">
        <v>3.16</v>
      </c>
      <c r="E208" s="5">
        <v>0.4</v>
      </c>
      <c r="F208" s="5">
        <v>19.32</v>
      </c>
      <c r="G208" s="5">
        <v>94</v>
      </c>
      <c r="H208" s="5">
        <v>6.4000000000000001E-2</v>
      </c>
      <c r="I208" s="5"/>
      <c r="J208" s="5"/>
      <c r="K208" s="5">
        <v>0.52</v>
      </c>
      <c r="L208" s="5">
        <v>9.1999999999999993</v>
      </c>
      <c r="M208" s="5">
        <v>34.799999999999997</v>
      </c>
      <c r="N208" s="5">
        <v>13.2</v>
      </c>
      <c r="O208" s="5">
        <v>0.8</v>
      </c>
    </row>
    <row r="209" spans="1:15" s="6" customFormat="1" x14ac:dyDescent="0.25">
      <c r="A209" s="3"/>
      <c r="B209" s="4" t="s">
        <v>143</v>
      </c>
      <c r="C209" s="3">
        <v>25</v>
      </c>
      <c r="D209" s="5">
        <v>1.875</v>
      </c>
      <c r="E209" s="5">
        <v>2.4500000000000002</v>
      </c>
      <c r="F209" s="5">
        <v>18.600000000000001</v>
      </c>
      <c r="G209" s="5">
        <v>104.25</v>
      </c>
      <c r="H209" s="5">
        <v>0.02</v>
      </c>
      <c r="I209" s="5"/>
      <c r="J209" s="5">
        <v>2.5</v>
      </c>
      <c r="K209" s="5"/>
      <c r="L209" s="5">
        <v>7.25</v>
      </c>
      <c r="M209" s="5">
        <v>22.5</v>
      </c>
      <c r="N209" s="5">
        <v>5</v>
      </c>
      <c r="O209" s="5">
        <v>0.52500000000000002</v>
      </c>
    </row>
    <row r="210" spans="1:15" s="6" customFormat="1" x14ac:dyDescent="0.25">
      <c r="A210" s="3" t="s">
        <v>19</v>
      </c>
      <c r="B210" s="4"/>
      <c r="C210" s="3">
        <v>570</v>
      </c>
      <c r="D210" s="5">
        <v>21.855</v>
      </c>
      <c r="E210" s="5">
        <v>21.712</v>
      </c>
      <c r="F210" s="5">
        <v>85.825000000000003</v>
      </c>
      <c r="G210" s="5">
        <v>629.04300000000001</v>
      </c>
      <c r="H210" s="5">
        <v>0.40100000000000002</v>
      </c>
      <c r="I210" s="5">
        <v>8.1219999999999999</v>
      </c>
      <c r="J210" s="5">
        <v>1006.55</v>
      </c>
      <c r="K210" s="5">
        <v>4.6989999999999998</v>
      </c>
      <c r="L210" s="5">
        <v>138.06</v>
      </c>
      <c r="M210" s="5">
        <v>346.995</v>
      </c>
      <c r="N210" s="5">
        <v>134.703</v>
      </c>
      <c r="O210" s="5">
        <v>6.66</v>
      </c>
    </row>
    <row r="211" spans="1:15" s="6" customFormat="1" x14ac:dyDescent="0.25">
      <c r="A211" s="54" t="s">
        <v>20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6"/>
    </row>
    <row r="212" spans="1:15" s="6" customFormat="1" x14ac:dyDescent="0.25">
      <c r="A212" s="3" t="s">
        <v>125</v>
      </c>
      <c r="B212" s="4" t="s">
        <v>83</v>
      </c>
      <c r="C212" s="3">
        <v>125</v>
      </c>
      <c r="D212" s="5">
        <v>6.2140000000000004</v>
      </c>
      <c r="E212" s="5">
        <v>2.3660000000000001</v>
      </c>
      <c r="F212" s="5">
        <v>13.522</v>
      </c>
      <c r="G212" s="5">
        <v>100.238</v>
      </c>
      <c r="H212" s="5">
        <v>1.9E-2</v>
      </c>
      <c r="I212" s="5">
        <v>0.56399999999999995</v>
      </c>
      <c r="J212" s="5">
        <v>9.4</v>
      </c>
      <c r="K212" s="5"/>
      <c r="L212" s="5">
        <v>112.8</v>
      </c>
      <c r="M212" s="5">
        <v>84.6</v>
      </c>
      <c r="N212" s="5">
        <v>13.16</v>
      </c>
      <c r="O212" s="5">
        <v>0.121</v>
      </c>
    </row>
    <row r="213" spans="1:15" s="6" customFormat="1" x14ac:dyDescent="0.25">
      <c r="A213" s="3" t="s">
        <v>73</v>
      </c>
      <c r="B213" s="4" t="s">
        <v>76</v>
      </c>
      <c r="C213" s="3">
        <v>125</v>
      </c>
      <c r="D213" s="5">
        <v>3.375</v>
      </c>
      <c r="E213" s="5">
        <v>3.125</v>
      </c>
      <c r="F213" s="5">
        <v>13.5</v>
      </c>
      <c r="G213" s="5">
        <v>98.75</v>
      </c>
      <c r="H213" s="5">
        <v>3.7999999999999999E-2</v>
      </c>
      <c r="I213" s="5">
        <v>1.125</v>
      </c>
      <c r="J213" s="5">
        <v>25</v>
      </c>
      <c r="K213" s="5"/>
      <c r="L213" s="5">
        <v>151.25</v>
      </c>
      <c r="M213" s="5">
        <v>117.5</v>
      </c>
      <c r="N213" s="5">
        <v>18.75</v>
      </c>
      <c r="O213" s="5">
        <v>0.125</v>
      </c>
    </row>
    <row r="214" spans="1:15" s="6" customFormat="1" x14ac:dyDescent="0.25">
      <c r="A214" s="3" t="s">
        <v>21</v>
      </c>
      <c r="B214" s="4"/>
      <c r="C214" s="3">
        <v>250</v>
      </c>
      <c r="D214" s="5">
        <v>9.5890000000000004</v>
      </c>
      <c r="E214" s="5">
        <v>5.4909999999999997</v>
      </c>
      <c r="F214" s="5">
        <v>27.021999999999998</v>
      </c>
      <c r="G214" s="5">
        <v>198.988</v>
      </c>
      <c r="H214" s="5">
        <v>5.6000000000000001E-2</v>
      </c>
      <c r="I214" s="5">
        <v>1.6890000000000001</v>
      </c>
      <c r="J214" s="5">
        <v>34.4</v>
      </c>
      <c r="K214" s="5"/>
      <c r="L214" s="5">
        <v>264.05</v>
      </c>
      <c r="M214" s="5">
        <v>202.1</v>
      </c>
      <c r="N214" s="5">
        <v>31.91</v>
      </c>
      <c r="O214" s="5">
        <v>0.246</v>
      </c>
    </row>
    <row r="215" spans="1:15" s="6" customFormat="1" x14ac:dyDescent="0.25">
      <c r="A215" s="54" t="s">
        <v>22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</row>
    <row r="216" spans="1:15" s="6" customFormat="1" x14ac:dyDescent="0.25">
      <c r="A216" s="3" t="s">
        <v>86</v>
      </c>
      <c r="B216" s="4" t="s">
        <v>87</v>
      </c>
      <c r="C216" s="3">
        <v>60</v>
      </c>
      <c r="D216" s="5">
        <v>1.5489999999999999</v>
      </c>
      <c r="E216" s="5">
        <v>4.0629999999999997</v>
      </c>
      <c r="F216" s="5">
        <v>8.7100000000000009</v>
      </c>
      <c r="G216" s="5">
        <v>78.664000000000001</v>
      </c>
      <c r="H216" s="5">
        <v>3.6999999999999998E-2</v>
      </c>
      <c r="I216" s="5">
        <v>12.35</v>
      </c>
      <c r="J216" s="5"/>
      <c r="K216" s="5">
        <v>1.9770000000000001</v>
      </c>
      <c r="L216" s="5">
        <v>26.74</v>
      </c>
      <c r="M216" s="5">
        <v>36.76</v>
      </c>
      <c r="N216" s="5">
        <v>19.16</v>
      </c>
      <c r="O216" s="5">
        <v>1.095</v>
      </c>
    </row>
    <row r="217" spans="1:15" s="6" customFormat="1" x14ac:dyDescent="0.25">
      <c r="A217" s="3" t="s">
        <v>144</v>
      </c>
      <c r="B217" s="4" t="s">
        <v>145</v>
      </c>
      <c r="C217" s="3">
        <v>250</v>
      </c>
      <c r="D217" s="5">
        <v>2.4700000000000002</v>
      </c>
      <c r="E217" s="5">
        <v>5.2850000000000001</v>
      </c>
      <c r="F217" s="5">
        <v>15.61</v>
      </c>
      <c r="G217" s="5">
        <v>120.155</v>
      </c>
      <c r="H217" s="5">
        <v>4.4999999999999998E-2</v>
      </c>
      <c r="I217" s="5">
        <v>1.5</v>
      </c>
      <c r="J217" s="5">
        <v>200</v>
      </c>
      <c r="K217" s="5">
        <v>2.56</v>
      </c>
      <c r="L217" s="5">
        <v>12.36</v>
      </c>
      <c r="M217" s="5">
        <v>29.363</v>
      </c>
      <c r="N217" s="5">
        <v>8.5649999999999995</v>
      </c>
      <c r="O217" s="5">
        <v>0.49199999999999999</v>
      </c>
    </row>
    <row r="218" spans="1:15" s="6" customFormat="1" x14ac:dyDescent="0.25">
      <c r="A218" s="3" t="s">
        <v>146</v>
      </c>
      <c r="B218" s="4" t="s">
        <v>147</v>
      </c>
      <c r="C218" s="3">
        <v>80</v>
      </c>
      <c r="D218" s="5">
        <v>10.481999999999999</v>
      </c>
      <c r="E218" s="5">
        <v>0.56999999999999995</v>
      </c>
      <c r="F218" s="5">
        <v>12.162000000000001</v>
      </c>
      <c r="G218" s="5">
        <v>95.87</v>
      </c>
      <c r="H218" s="5">
        <v>8.8999999999999996E-2</v>
      </c>
      <c r="I218" s="5">
        <v>0.53</v>
      </c>
      <c r="J218" s="5">
        <v>5.3</v>
      </c>
      <c r="K218" s="5">
        <v>0.81100000000000005</v>
      </c>
      <c r="L218" s="5">
        <v>22.63</v>
      </c>
      <c r="M218" s="5">
        <v>134.15</v>
      </c>
      <c r="N218" s="5">
        <v>24.5</v>
      </c>
      <c r="O218" s="5">
        <v>0.83799999999999997</v>
      </c>
    </row>
    <row r="219" spans="1:15" s="6" customFormat="1" x14ac:dyDescent="0.25">
      <c r="A219" s="3" t="s">
        <v>137</v>
      </c>
      <c r="B219" s="4" t="s">
        <v>67</v>
      </c>
      <c r="C219" s="3">
        <v>30</v>
      </c>
      <c r="D219" s="5">
        <v>0.42399999999999999</v>
      </c>
      <c r="E219" s="5">
        <v>1.226</v>
      </c>
      <c r="F219" s="5">
        <v>1.6859999999999999</v>
      </c>
      <c r="G219" s="5">
        <v>19.64</v>
      </c>
      <c r="H219" s="5">
        <v>1.7999999999999999E-2</v>
      </c>
      <c r="I219" s="5">
        <v>3.2000000000000001E-2</v>
      </c>
      <c r="J219" s="5">
        <v>8</v>
      </c>
      <c r="K219" s="5">
        <v>5.3999999999999999E-2</v>
      </c>
      <c r="L219" s="5">
        <v>7.4</v>
      </c>
      <c r="M219" s="5">
        <v>6.6</v>
      </c>
      <c r="N219" s="5">
        <v>1.04</v>
      </c>
      <c r="O219" s="5">
        <v>0.04</v>
      </c>
    </row>
    <row r="220" spans="1:15" s="6" customFormat="1" x14ac:dyDescent="0.25">
      <c r="A220" s="3" t="s">
        <v>148</v>
      </c>
      <c r="B220" s="4" t="s">
        <v>138</v>
      </c>
      <c r="C220" s="3">
        <v>150</v>
      </c>
      <c r="D220" s="5">
        <v>2.98</v>
      </c>
      <c r="E220" s="5">
        <v>4.2130000000000001</v>
      </c>
      <c r="F220" s="5">
        <v>24.026</v>
      </c>
      <c r="G220" s="5">
        <v>146.23500000000001</v>
      </c>
      <c r="H220" s="5">
        <v>0.17699999999999999</v>
      </c>
      <c r="I220" s="5">
        <v>29.4</v>
      </c>
      <c r="J220" s="5">
        <v>20</v>
      </c>
      <c r="K220" s="5">
        <v>0.19700000000000001</v>
      </c>
      <c r="L220" s="5">
        <v>19.579999999999998</v>
      </c>
      <c r="M220" s="5">
        <v>87.51</v>
      </c>
      <c r="N220" s="5">
        <v>34.03</v>
      </c>
      <c r="O220" s="5">
        <v>1.3620000000000001</v>
      </c>
    </row>
    <row r="221" spans="1:15" s="6" customFormat="1" x14ac:dyDescent="0.25">
      <c r="A221" s="3" t="s">
        <v>110</v>
      </c>
      <c r="B221" s="4" t="s">
        <v>61</v>
      </c>
      <c r="C221" s="3">
        <v>180</v>
      </c>
      <c r="D221" s="5">
        <v>0.70199999999999996</v>
      </c>
      <c r="E221" s="5">
        <v>5.3999999999999999E-2</v>
      </c>
      <c r="F221" s="5">
        <v>23.097999999999999</v>
      </c>
      <c r="G221" s="5">
        <v>96.72</v>
      </c>
      <c r="H221" s="5">
        <v>1.7999999999999999E-2</v>
      </c>
      <c r="I221" s="5">
        <v>0.72</v>
      </c>
      <c r="J221" s="5"/>
      <c r="K221" s="5">
        <v>0.99</v>
      </c>
      <c r="L221" s="5">
        <v>28.8</v>
      </c>
      <c r="M221" s="5">
        <v>26.28</v>
      </c>
      <c r="N221" s="5">
        <v>18.899999999999999</v>
      </c>
      <c r="O221" s="5">
        <v>0.61799999999999999</v>
      </c>
    </row>
    <row r="222" spans="1:15" s="6" customFormat="1" x14ac:dyDescent="0.25">
      <c r="A222" s="3">
        <v>0</v>
      </c>
      <c r="B222" s="4" t="s">
        <v>59</v>
      </c>
      <c r="C222" s="3">
        <v>70</v>
      </c>
      <c r="D222" s="5">
        <v>5.53</v>
      </c>
      <c r="E222" s="5">
        <v>0.7</v>
      </c>
      <c r="F222" s="5">
        <v>33.81</v>
      </c>
      <c r="G222" s="5">
        <v>164.5</v>
      </c>
      <c r="H222" s="5">
        <v>0.112</v>
      </c>
      <c r="I222" s="5"/>
      <c r="J222" s="5"/>
      <c r="K222" s="5">
        <v>0.91</v>
      </c>
      <c r="L222" s="5">
        <v>16.100000000000001</v>
      </c>
      <c r="M222" s="5">
        <v>60.9</v>
      </c>
      <c r="N222" s="5">
        <v>23.1</v>
      </c>
      <c r="O222" s="5">
        <v>1.4</v>
      </c>
    </row>
    <row r="223" spans="1:15" s="6" customFormat="1" x14ac:dyDescent="0.25">
      <c r="A223" s="3" t="s">
        <v>23</v>
      </c>
      <c r="B223" s="4"/>
      <c r="C223" s="3">
        <v>820</v>
      </c>
      <c r="D223" s="5">
        <v>24.137</v>
      </c>
      <c r="E223" s="5">
        <v>16.111000000000001</v>
      </c>
      <c r="F223" s="5">
        <v>119.102</v>
      </c>
      <c r="G223" s="5">
        <v>721.78399999999999</v>
      </c>
      <c r="H223" s="5">
        <v>0.496</v>
      </c>
      <c r="I223" s="5">
        <v>44.531999999999996</v>
      </c>
      <c r="J223" s="5">
        <v>233.3</v>
      </c>
      <c r="K223" s="5">
        <v>7.4989999999999997</v>
      </c>
      <c r="L223" s="5">
        <v>133.61000000000001</v>
      </c>
      <c r="M223" s="5">
        <v>381.56299999999999</v>
      </c>
      <c r="N223" s="5">
        <v>129.29499999999999</v>
      </c>
      <c r="O223" s="5">
        <v>5.8449999999999998</v>
      </c>
    </row>
    <row r="224" spans="1:15" s="6" customFormat="1" x14ac:dyDescent="0.25">
      <c r="A224" s="54" t="s">
        <v>24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6"/>
    </row>
    <row r="225" spans="1:15" s="6" customFormat="1" x14ac:dyDescent="0.25">
      <c r="A225" s="3" t="s">
        <v>125</v>
      </c>
      <c r="B225" s="4" t="s">
        <v>83</v>
      </c>
      <c r="C225" s="3">
        <v>125</v>
      </c>
      <c r="D225" s="5">
        <v>6.2140000000000004</v>
      </c>
      <c r="E225" s="5">
        <v>2.3660000000000001</v>
      </c>
      <c r="F225" s="5">
        <v>13.522</v>
      </c>
      <c r="G225" s="5">
        <v>100.238</v>
      </c>
      <c r="H225" s="5">
        <v>1.9E-2</v>
      </c>
      <c r="I225" s="5">
        <v>0.56399999999999995</v>
      </c>
      <c r="J225" s="5">
        <v>9.4</v>
      </c>
      <c r="K225" s="5"/>
      <c r="L225" s="5">
        <v>112.8</v>
      </c>
      <c r="M225" s="5">
        <v>84.6</v>
      </c>
      <c r="N225" s="5">
        <v>13.16</v>
      </c>
      <c r="O225" s="5">
        <v>0.121</v>
      </c>
    </row>
    <row r="226" spans="1:15" s="6" customFormat="1" x14ac:dyDescent="0.25">
      <c r="A226" s="3" t="s">
        <v>73</v>
      </c>
      <c r="B226" s="4" t="s">
        <v>76</v>
      </c>
      <c r="C226" s="3">
        <v>125</v>
      </c>
      <c r="D226" s="5">
        <v>3.375</v>
      </c>
      <c r="E226" s="5">
        <v>3.125</v>
      </c>
      <c r="F226" s="5">
        <v>13.5</v>
      </c>
      <c r="G226" s="5">
        <v>98.75</v>
      </c>
      <c r="H226" s="5">
        <v>3.7999999999999999E-2</v>
      </c>
      <c r="I226" s="5">
        <v>1.125</v>
      </c>
      <c r="J226" s="5">
        <v>25</v>
      </c>
      <c r="K226" s="5"/>
      <c r="L226" s="5">
        <v>151.25</v>
      </c>
      <c r="M226" s="5">
        <v>117.5</v>
      </c>
      <c r="N226" s="5">
        <v>18.75</v>
      </c>
      <c r="O226" s="5">
        <v>0.125</v>
      </c>
    </row>
    <row r="227" spans="1:15" s="6" customFormat="1" x14ac:dyDescent="0.25">
      <c r="A227" s="3" t="s">
        <v>25</v>
      </c>
      <c r="B227" s="4"/>
      <c r="C227" s="3">
        <v>250</v>
      </c>
      <c r="D227" s="5">
        <v>9.5890000000000004</v>
      </c>
      <c r="E227" s="5">
        <v>5.4909999999999997</v>
      </c>
      <c r="F227" s="5">
        <v>27.021999999999998</v>
      </c>
      <c r="G227" s="5">
        <v>198.988</v>
      </c>
      <c r="H227" s="5">
        <v>5.6000000000000001E-2</v>
      </c>
      <c r="I227" s="5">
        <v>1.6890000000000001</v>
      </c>
      <c r="J227" s="5">
        <v>34.4</v>
      </c>
      <c r="K227" s="5"/>
      <c r="L227" s="5">
        <v>264.05</v>
      </c>
      <c r="M227" s="5">
        <v>202.1</v>
      </c>
      <c r="N227" s="5">
        <v>31.91</v>
      </c>
      <c r="O227" s="5">
        <v>0.246</v>
      </c>
    </row>
    <row r="228" spans="1:15" s="6" customFormat="1" x14ac:dyDescent="0.25">
      <c r="A228" s="3" t="s">
        <v>40</v>
      </c>
      <c r="B228" s="4"/>
      <c r="C228" s="3">
        <v>1890</v>
      </c>
      <c r="D228" s="5">
        <v>65.17</v>
      </c>
      <c r="E228" s="5">
        <v>48.805</v>
      </c>
      <c r="F228" s="5">
        <v>258.971</v>
      </c>
      <c r="G228" s="5">
        <v>1748.8030000000001</v>
      </c>
      <c r="H228" s="5">
        <v>1.0089999999999999</v>
      </c>
      <c r="I228" s="5">
        <v>56.031999999999996</v>
      </c>
      <c r="J228" s="5">
        <v>1308.6500000000001</v>
      </c>
      <c r="K228" s="5">
        <v>12.198</v>
      </c>
      <c r="L228" s="5">
        <v>799.77</v>
      </c>
      <c r="M228" s="5">
        <v>1132.758</v>
      </c>
      <c r="N228" s="5">
        <v>327.81799999999998</v>
      </c>
      <c r="O228" s="5">
        <v>12.997</v>
      </c>
    </row>
    <row r="229" spans="1:15" s="6" customFormat="1" x14ac:dyDescent="0.25">
      <c r="A229" s="51" t="s">
        <v>41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3"/>
    </row>
    <row r="230" spans="1:15" s="6" customFormat="1" ht="31.5" x14ac:dyDescent="0.25">
      <c r="A230" s="3" t="s">
        <v>0</v>
      </c>
      <c r="B230" s="4" t="s">
        <v>1</v>
      </c>
      <c r="C230" s="3" t="s">
        <v>2</v>
      </c>
      <c r="D230" s="5" t="s">
        <v>3</v>
      </c>
      <c r="E230" s="5"/>
      <c r="F230" s="5"/>
      <c r="G230" s="5" t="s">
        <v>4</v>
      </c>
      <c r="H230" s="5" t="s">
        <v>5</v>
      </c>
      <c r="I230" s="5"/>
      <c r="J230" s="5"/>
      <c r="K230" s="5"/>
      <c r="L230" s="5" t="s">
        <v>6</v>
      </c>
      <c r="M230" s="5"/>
      <c r="N230" s="5"/>
      <c r="O230" s="5"/>
    </row>
    <row r="231" spans="1:15" s="6" customFormat="1" x14ac:dyDescent="0.25">
      <c r="A231" s="3"/>
      <c r="B231" s="4"/>
      <c r="C231" s="3"/>
      <c r="D231" s="5" t="s">
        <v>7</v>
      </c>
      <c r="E231" s="5" t="s">
        <v>8</v>
      </c>
      <c r="F231" s="5" t="s">
        <v>9</v>
      </c>
      <c r="G231" s="5"/>
      <c r="H231" s="5" t="s">
        <v>10</v>
      </c>
      <c r="I231" s="5" t="s">
        <v>11</v>
      </c>
      <c r="J231" s="5" t="s">
        <v>12</v>
      </c>
      <c r="K231" s="5" t="s">
        <v>13</v>
      </c>
      <c r="L231" s="5" t="s">
        <v>14</v>
      </c>
      <c r="M231" s="5" t="s">
        <v>15</v>
      </c>
      <c r="N231" s="5" t="s">
        <v>16</v>
      </c>
      <c r="O231" s="5" t="s">
        <v>17</v>
      </c>
    </row>
    <row r="232" spans="1:15" s="6" customFormat="1" x14ac:dyDescent="0.25">
      <c r="A232" s="54" t="s">
        <v>18</v>
      </c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6"/>
    </row>
    <row r="233" spans="1:15" s="6" customFormat="1" x14ac:dyDescent="0.25">
      <c r="A233" s="3" t="s">
        <v>173</v>
      </c>
      <c r="B233" s="4" t="s">
        <v>149</v>
      </c>
      <c r="C233" s="3">
        <v>160</v>
      </c>
      <c r="D233" s="5">
        <v>25.152000000000001</v>
      </c>
      <c r="E233" s="5">
        <v>16.553000000000001</v>
      </c>
      <c r="F233" s="5">
        <v>39.69</v>
      </c>
      <c r="G233" s="5">
        <v>414.14699999999999</v>
      </c>
      <c r="H233" s="5">
        <v>0.112</v>
      </c>
      <c r="I233" s="5">
        <v>0.63300000000000001</v>
      </c>
      <c r="J233" s="5">
        <v>102.5</v>
      </c>
      <c r="K233" s="5">
        <v>0.5</v>
      </c>
      <c r="L233" s="5">
        <v>226.47</v>
      </c>
      <c r="M233" s="5">
        <v>323.01</v>
      </c>
      <c r="N233" s="5">
        <v>41.35</v>
      </c>
      <c r="O233" s="5">
        <v>1.5249999999999999</v>
      </c>
    </row>
    <row r="234" spans="1:15" s="6" customFormat="1" x14ac:dyDescent="0.25">
      <c r="A234" s="3"/>
      <c r="B234" s="4" t="s">
        <v>150</v>
      </c>
      <c r="C234" s="3">
        <v>15</v>
      </c>
      <c r="D234" s="5">
        <v>1.08</v>
      </c>
      <c r="E234" s="5">
        <v>1.2749999999999999</v>
      </c>
      <c r="F234" s="5">
        <v>8.3249999999999993</v>
      </c>
      <c r="G234" s="5">
        <v>49.2</v>
      </c>
      <c r="H234" s="5">
        <v>8.9999999999999993E-3</v>
      </c>
      <c r="I234" s="5">
        <v>0.15</v>
      </c>
      <c r="J234" s="5">
        <v>6.3</v>
      </c>
      <c r="K234" s="5"/>
      <c r="L234" s="5">
        <v>46.05</v>
      </c>
      <c r="M234" s="5">
        <v>32.85</v>
      </c>
      <c r="N234" s="5">
        <v>5.0999999999999996</v>
      </c>
      <c r="O234" s="5">
        <v>0.03</v>
      </c>
    </row>
    <row r="235" spans="1:15" s="6" customFormat="1" x14ac:dyDescent="0.25">
      <c r="A235" s="3"/>
      <c r="B235" s="4" t="s">
        <v>59</v>
      </c>
      <c r="C235" s="3">
        <v>40</v>
      </c>
      <c r="D235" s="5">
        <v>3.16</v>
      </c>
      <c r="E235" s="5">
        <v>0.4</v>
      </c>
      <c r="F235" s="5">
        <v>19.32</v>
      </c>
      <c r="G235" s="5">
        <v>94</v>
      </c>
      <c r="H235" s="5">
        <v>6.4000000000000001E-2</v>
      </c>
      <c r="I235" s="5"/>
      <c r="J235" s="5"/>
      <c r="K235" s="5">
        <v>0.52</v>
      </c>
      <c r="L235" s="5">
        <v>9.1999999999999993</v>
      </c>
      <c r="M235" s="5">
        <v>34.799999999999997</v>
      </c>
      <c r="N235" s="5">
        <v>13.2</v>
      </c>
      <c r="O235" s="5">
        <v>0.8</v>
      </c>
    </row>
    <row r="236" spans="1:15" s="6" customFormat="1" x14ac:dyDescent="0.25">
      <c r="A236" s="3" t="s">
        <v>71</v>
      </c>
      <c r="B236" s="4" t="s">
        <v>58</v>
      </c>
      <c r="C236" s="3">
        <v>180</v>
      </c>
      <c r="D236" s="5">
        <v>3.59</v>
      </c>
      <c r="E236" s="5">
        <v>2.85</v>
      </c>
      <c r="F236" s="5">
        <v>14.708</v>
      </c>
      <c r="G236" s="5">
        <v>100.06</v>
      </c>
      <c r="H236" s="5">
        <v>2.1999999999999999E-2</v>
      </c>
      <c r="I236" s="5">
        <v>0.54</v>
      </c>
      <c r="J236" s="5">
        <v>9.1199999999999992</v>
      </c>
      <c r="K236" s="5">
        <v>1.2E-2</v>
      </c>
      <c r="L236" s="5">
        <v>113.12</v>
      </c>
      <c r="M236" s="5">
        <v>107.2</v>
      </c>
      <c r="N236" s="5">
        <v>29.6</v>
      </c>
      <c r="O236" s="5">
        <v>1</v>
      </c>
    </row>
    <row r="237" spans="1:15" s="6" customFormat="1" x14ac:dyDescent="0.25">
      <c r="A237" s="7"/>
      <c r="B237" s="8" t="s">
        <v>70</v>
      </c>
      <c r="C237" s="7">
        <v>180</v>
      </c>
      <c r="D237" s="9">
        <v>2.7</v>
      </c>
      <c r="E237" s="9">
        <v>0.9</v>
      </c>
      <c r="F237" s="9">
        <v>37.799999999999997</v>
      </c>
      <c r="G237" s="9">
        <v>172.8</v>
      </c>
      <c r="H237" s="9">
        <v>7.1999999999999995E-2</v>
      </c>
      <c r="I237" s="9">
        <v>18</v>
      </c>
      <c r="J237" s="9"/>
      <c r="K237" s="9">
        <v>0.72</v>
      </c>
      <c r="L237" s="9">
        <v>14.4</v>
      </c>
      <c r="M237" s="9">
        <v>50.4</v>
      </c>
      <c r="N237" s="9">
        <v>75.599999999999994</v>
      </c>
      <c r="O237" s="9">
        <v>1.08</v>
      </c>
    </row>
    <row r="238" spans="1:15" s="6" customFormat="1" x14ac:dyDescent="0.25">
      <c r="A238" s="7" t="s">
        <v>19</v>
      </c>
      <c r="B238" s="8"/>
      <c r="C238" s="7">
        <v>575</v>
      </c>
      <c r="D238" s="9">
        <v>35.682000000000002</v>
      </c>
      <c r="E238" s="9">
        <v>21.978000000000002</v>
      </c>
      <c r="F238" s="9">
        <v>119.843</v>
      </c>
      <c r="G238" s="9">
        <v>830.20699999999999</v>
      </c>
      <c r="H238" s="9">
        <v>0.27900000000000003</v>
      </c>
      <c r="I238" s="9">
        <v>19.323</v>
      </c>
      <c r="J238" s="9">
        <v>117.92</v>
      </c>
      <c r="K238" s="9">
        <v>1.752</v>
      </c>
      <c r="L238" s="9">
        <v>409.24</v>
      </c>
      <c r="M238" s="9">
        <v>548.26</v>
      </c>
      <c r="N238" s="9">
        <v>164.85</v>
      </c>
      <c r="O238" s="9">
        <v>4.4349999999999996</v>
      </c>
    </row>
    <row r="239" spans="1:15" s="6" customFormat="1" x14ac:dyDescent="0.25">
      <c r="A239" s="54" t="s">
        <v>20</v>
      </c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6"/>
    </row>
    <row r="240" spans="1:15" s="6" customFormat="1" x14ac:dyDescent="0.25">
      <c r="A240" s="3" t="s">
        <v>96</v>
      </c>
      <c r="B240" s="4" t="s">
        <v>72</v>
      </c>
      <c r="C240" s="3">
        <v>125</v>
      </c>
      <c r="D240" s="5">
        <v>19.122</v>
      </c>
      <c r="E240" s="5">
        <v>12.287000000000001</v>
      </c>
      <c r="F240" s="5">
        <v>18.23</v>
      </c>
      <c r="G240" s="5">
        <v>263.59199999999998</v>
      </c>
      <c r="H240" s="5">
        <v>0.121</v>
      </c>
      <c r="I240" s="5">
        <v>0.58799999999999997</v>
      </c>
      <c r="J240" s="5">
        <v>90.75</v>
      </c>
      <c r="K240" s="5">
        <v>0.24299999999999999</v>
      </c>
      <c r="L240" s="5">
        <v>184.37</v>
      </c>
      <c r="M240" s="5">
        <v>248.881</v>
      </c>
      <c r="N240" s="5">
        <v>26.707999999999998</v>
      </c>
      <c r="O240" s="5">
        <v>0.84899999999999998</v>
      </c>
    </row>
    <row r="241" spans="1:15" s="6" customFormat="1" x14ac:dyDescent="0.25">
      <c r="A241" s="3" t="s">
        <v>73</v>
      </c>
      <c r="B241" s="4" t="s">
        <v>76</v>
      </c>
      <c r="C241" s="3">
        <v>125</v>
      </c>
      <c r="D241" s="5">
        <v>3.375</v>
      </c>
      <c r="E241" s="5">
        <v>3.125</v>
      </c>
      <c r="F241" s="5">
        <v>13.5</v>
      </c>
      <c r="G241" s="5">
        <v>98.75</v>
      </c>
      <c r="H241" s="5">
        <v>3.7999999999999999E-2</v>
      </c>
      <c r="I241" s="5">
        <v>1.125</v>
      </c>
      <c r="J241" s="5">
        <v>25</v>
      </c>
      <c r="K241" s="5"/>
      <c r="L241" s="5">
        <v>151.25</v>
      </c>
      <c r="M241" s="5">
        <v>117.5</v>
      </c>
      <c r="N241" s="5">
        <v>18.75</v>
      </c>
      <c r="O241" s="5">
        <v>0.125</v>
      </c>
    </row>
    <row r="242" spans="1:15" s="6" customFormat="1" x14ac:dyDescent="0.25">
      <c r="A242" s="3" t="s">
        <v>21</v>
      </c>
      <c r="B242" s="4"/>
      <c r="C242" s="3">
        <v>250</v>
      </c>
      <c r="D242" s="5">
        <v>22.497</v>
      </c>
      <c r="E242" s="5">
        <v>15.412000000000001</v>
      </c>
      <c r="F242" s="5">
        <v>31.73</v>
      </c>
      <c r="G242" s="5">
        <v>362.34199999999998</v>
      </c>
      <c r="H242" s="5">
        <v>0.159</v>
      </c>
      <c r="I242" s="5">
        <v>1.7130000000000001</v>
      </c>
      <c r="J242" s="5">
        <v>115.75</v>
      </c>
      <c r="K242" s="5">
        <v>0.24299999999999999</v>
      </c>
      <c r="L242" s="5">
        <v>335.62</v>
      </c>
      <c r="M242" s="5">
        <v>366.38099999999997</v>
      </c>
      <c r="N242" s="5">
        <v>45.457999999999998</v>
      </c>
      <c r="O242" s="5">
        <v>0.97399999999999998</v>
      </c>
    </row>
    <row r="243" spans="1:15" s="6" customFormat="1" x14ac:dyDescent="0.25">
      <c r="A243" s="54" t="s">
        <v>22</v>
      </c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6"/>
    </row>
    <row r="244" spans="1:15" s="6" customFormat="1" x14ac:dyDescent="0.25">
      <c r="A244" s="3" t="s">
        <v>151</v>
      </c>
      <c r="B244" s="4" t="s">
        <v>152</v>
      </c>
      <c r="C244" s="3">
        <v>250</v>
      </c>
      <c r="D244" s="5">
        <v>4.101</v>
      </c>
      <c r="E244" s="5">
        <v>6.319</v>
      </c>
      <c r="F244" s="5">
        <v>16.309999999999999</v>
      </c>
      <c r="G244" s="5">
        <v>138.76400000000001</v>
      </c>
      <c r="H244" s="5">
        <v>3.9E-2</v>
      </c>
      <c r="I244" s="5">
        <v>1.76</v>
      </c>
      <c r="J244" s="5">
        <v>209.1</v>
      </c>
      <c r="K244" s="5">
        <v>1.9390000000000001</v>
      </c>
      <c r="L244" s="5">
        <v>9.2200000000000006</v>
      </c>
      <c r="M244" s="5">
        <v>62.18</v>
      </c>
      <c r="N244" s="5">
        <v>17.670000000000002</v>
      </c>
      <c r="O244" s="5">
        <v>0.55800000000000005</v>
      </c>
    </row>
    <row r="245" spans="1:15" s="6" customFormat="1" x14ac:dyDescent="0.25">
      <c r="A245" s="3" t="s">
        <v>153</v>
      </c>
      <c r="B245" s="4" t="s">
        <v>74</v>
      </c>
      <c r="C245" s="3">
        <v>60</v>
      </c>
      <c r="D245" s="5">
        <v>8.9779999999999998</v>
      </c>
      <c r="E245" s="5">
        <v>9.1199999999999992</v>
      </c>
      <c r="F245" s="5">
        <v>4.83</v>
      </c>
      <c r="G245" s="5">
        <v>137.256</v>
      </c>
      <c r="H245" s="5">
        <v>4.2000000000000003E-2</v>
      </c>
      <c r="I245" s="5"/>
      <c r="J245" s="5">
        <v>12</v>
      </c>
      <c r="K245" s="5">
        <v>0.30599999999999999</v>
      </c>
      <c r="L245" s="5">
        <v>10.06</v>
      </c>
      <c r="M245" s="5">
        <v>92.57</v>
      </c>
      <c r="N245" s="5">
        <v>13.2</v>
      </c>
      <c r="O245" s="5">
        <v>1.421</v>
      </c>
    </row>
    <row r="246" spans="1:15" s="6" customFormat="1" x14ac:dyDescent="0.25">
      <c r="A246" s="3" t="s">
        <v>137</v>
      </c>
      <c r="B246" s="4" t="s">
        <v>67</v>
      </c>
      <c r="C246" s="3">
        <v>30</v>
      </c>
      <c r="D246" s="5">
        <v>0.42399999999999999</v>
      </c>
      <c r="E246" s="5">
        <v>1.226</v>
      </c>
      <c r="F246" s="5">
        <v>1.6859999999999999</v>
      </c>
      <c r="G246" s="5">
        <v>19.64</v>
      </c>
      <c r="H246" s="5">
        <v>1.7999999999999999E-2</v>
      </c>
      <c r="I246" s="5">
        <v>3.2000000000000001E-2</v>
      </c>
      <c r="J246" s="5">
        <v>8</v>
      </c>
      <c r="K246" s="5">
        <v>5.3999999999999999E-2</v>
      </c>
      <c r="L246" s="5">
        <v>7.4</v>
      </c>
      <c r="M246" s="5">
        <v>6.6</v>
      </c>
      <c r="N246" s="5">
        <v>1.04</v>
      </c>
      <c r="O246" s="5">
        <v>0.04</v>
      </c>
    </row>
    <row r="247" spans="1:15" s="6" customFormat="1" ht="31.5" x14ac:dyDescent="0.25">
      <c r="A247" s="3"/>
      <c r="B247" s="4" t="s">
        <v>154</v>
      </c>
      <c r="C247" s="3">
        <v>155</v>
      </c>
      <c r="D247" s="5">
        <v>4.165</v>
      </c>
      <c r="E247" s="5">
        <v>4.0750000000000002</v>
      </c>
      <c r="F247" s="5">
        <v>25.753</v>
      </c>
      <c r="G247" s="5">
        <v>156.345</v>
      </c>
      <c r="H247" s="5">
        <v>0.113</v>
      </c>
      <c r="I247" s="5"/>
      <c r="J247" s="5">
        <v>20</v>
      </c>
      <c r="K247" s="5">
        <v>0.68799999999999994</v>
      </c>
      <c r="L247" s="5">
        <v>17.321999999999999</v>
      </c>
      <c r="M247" s="5">
        <v>105.229</v>
      </c>
      <c r="N247" s="5">
        <v>22.567</v>
      </c>
      <c r="O247" s="5">
        <v>1.7809999999999999</v>
      </c>
    </row>
    <row r="248" spans="1:15" s="6" customFormat="1" ht="27.75" customHeight="1" x14ac:dyDescent="0.25">
      <c r="A248" s="3" t="s">
        <v>169</v>
      </c>
      <c r="B248" s="4" t="s">
        <v>121</v>
      </c>
      <c r="C248" s="3">
        <v>180</v>
      </c>
      <c r="D248" s="5">
        <v>0.188</v>
      </c>
      <c r="E248" s="5">
        <v>3.5999999999999997E-2</v>
      </c>
      <c r="F248" s="5">
        <v>16.309999999999999</v>
      </c>
      <c r="G248" s="5">
        <v>63.8</v>
      </c>
      <c r="H248" s="5">
        <v>5.0000000000000001E-3</v>
      </c>
      <c r="I248" s="5">
        <v>36</v>
      </c>
      <c r="J248" s="5"/>
      <c r="K248" s="5">
        <v>0.13</v>
      </c>
      <c r="L248" s="5">
        <v>9.68</v>
      </c>
      <c r="M248" s="5">
        <v>12.1</v>
      </c>
      <c r="N248" s="5">
        <v>5.58</v>
      </c>
      <c r="O248" s="5">
        <v>0.25800000000000001</v>
      </c>
    </row>
    <row r="249" spans="1:15" s="6" customFormat="1" x14ac:dyDescent="0.25">
      <c r="A249" s="3"/>
      <c r="B249" s="4" t="s">
        <v>59</v>
      </c>
      <c r="C249" s="3">
        <v>40</v>
      </c>
      <c r="D249" s="5">
        <v>3.16</v>
      </c>
      <c r="E249" s="5">
        <v>0.4</v>
      </c>
      <c r="F249" s="5">
        <v>19.32</v>
      </c>
      <c r="G249" s="5">
        <v>94</v>
      </c>
      <c r="H249" s="5">
        <v>6.4000000000000001E-2</v>
      </c>
      <c r="I249" s="5"/>
      <c r="J249" s="5"/>
      <c r="K249" s="5">
        <v>0.52</v>
      </c>
      <c r="L249" s="5">
        <v>9.1999999999999993</v>
      </c>
      <c r="M249" s="5">
        <v>34.799999999999997</v>
      </c>
      <c r="N249" s="5">
        <v>13.2</v>
      </c>
      <c r="O249" s="5">
        <v>0.8</v>
      </c>
    </row>
    <row r="250" spans="1:15" s="6" customFormat="1" x14ac:dyDescent="0.25">
      <c r="A250" s="3" t="s">
        <v>23</v>
      </c>
      <c r="B250" s="4"/>
      <c r="C250" s="3">
        <f>SUM(C244:C249)</f>
        <v>715</v>
      </c>
      <c r="D250" s="5">
        <f t="shared" ref="D250:O250" si="7">SUM(D244:D249)</f>
        <v>21.015999999999998</v>
      </c>
      <c r="E250" s="5">
        <f t="shared" si="7"/>
        <v>21.175999999999998</v>
      </c>
      <c r="F250" s="5">
        <f t="shared" si="7"/>
        <v>84.209000000000003</v>
      </c>
      <c r="G250" s="5">
        <f t="shared" si="7"/>
        <v>609.80499999999995</v>
      </c>
      <c r="H250" s="5">
        <f t="shared" si="7"/>
        <v>0.28100000000000003</v>
      </c>
      <c r="I250" s="5">
        <f t="shared" si="7"/>
        <v>37.792000000000002</v>
      </c>
      <c r="J250" s="5">
        <f t="shared" si="7"/>
        <v>249.1</v>
      </c>
      <c r="K250" s="5">
        <f t="shared" si="7"/>
        <v>3.637</v>
      </c>
      <c r="L250" s="5">
        <f t="shared" si="7"/>
        <v>62.881999999999991</v>
      </c>
      <c r="M250" s="5">
        <f t="shared" si="7"/>
        <v>313.47900000000004</v>
      </c>
      <c r="N250" s="5">
        <f t="shared" si="7"/>
        <v>73.257000000000005</v>
      </c>
      <c r="O250" s="5">
        <f t="shared" si="7"/>
        <v>4.8579999999999997</v>
      </c>
    </row>
    <row r="251" spans="1:15" s="6" customFormat="1" x14ac:dyDescent="0.25">
      <c r="A251" s="54" t="s">
        <v>24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6"/>
    </row>
    <row r="252" spans="1:15" s="6" customFormat="1" x14ac:dyDescent="0.25">
      <c r="A252" s="3" t="s">
        <v>96</v>
      </c>
      <c r="B252" s="4" t="s">
        <v>72</v>
      </c>
      <c r="C252" s="3">
        <v>125</v>
      </c>
      <c r="D252" s="5">
        <v>19.122</v>
      </c>
      <c r="E252" s="5">
        <v>12.287000000000001</v>
      </c>
      <c r="F252" s="5">
        <v>18.23</v>
      </c>
      <c r="G252" s="5">
        <v>263.59199999999998</v>
      </c>
      <c r="H252" s="5">
        <v>0.121</v>
      </c>
      <c r="I252" s="5">
        <v>0.58799999999999997</v>
      </c>
      <c r="J252" s="5">
        <v>90.75</v>
      </c>
      <c r="K252" s="5">
        <v>0.24299999999999999</v>
      </c>
      <c r="L252" s="5">
        <v>184.37</v>
      </c>
      <c r="M252" s="5">
        <v>248.881</v>
      </c>
      <c r="N252" s="5">
        <v>26.707999999999998</v>
      </c>
      <c r="O252" s="5">
        <v>0.84899999999999998</v>
      </c>
    </row>
    <row r="253" spans="1:15" s="6" customFormat="1" x14ac:dyDescent="0.25">
      <c r="A253" s="3" t="s">
        <v>73</v>
      </c>
      <c r="B253" s="4" t="s">
        <v>76</v>
      </c>
      <c r="C253" s="3">
        <v>125</v>
      </c>
      <c r="D253" s="5">
        <v>3.375</v>
      </c>
      <c r="E253" s="5">
        <v>3.125</v>
      </c>
      <c r="F253" s="5">
        <v>13.5</v>
      </c>
      <c r="G253" s="5">
        <v>98.75</v>
      </c>
      <c r="H253" s="5">
        <v>3.7999999999999999E-2</v>
      </c>
      <c r="I253" s="5">
        <v>1.125</v>
      </c>
      <c r="J253" s="5">
        <v>25</v>
      </c>
      <c r="K253" s="5"/>
      <c r="L253" s="5">
        <v>151.25</v>
      </c>
      <c r="M253" s="5">
        <v>117.5</v>
      </c>
      <c r="N253" s="5">
        <v>18.75</v>
      </c>
      <c r="O253" s="5">
        <v>0.125</v>
      </c>
    </row>
    <row r="254" spans="1:15" s="6" customFormat="1" x14ac:dyDescent="0.25">
      <c r="A254" s="3" t="s">
        <v>25</v>
      </c>
      <c r="B254" s="4"/>
      <c r="C254" s="3">
        <v>250</v>
      </c>
      <c r="D254" s="5">
        <v>22.497</v>
      </c>
      <c r="E254" s="5">
        <v>15.412000000000001</v>
      </c>
      <c r="F254" s="5">
        <v>31.73</v>
      </c>
      <c r="G254" s="5">
        <v>362.34199999999998</v>
      </c>
      <c r="H254" s="5">
        <v>0.159</v>
      </c>
      <c r="I254" s="5">
        <v>1.7130000000000001</v>
      </c>
      <c r="J254" s="5">
        <v>115.75</v>
      </c>
      <c r="K254" s="5">
        <v>0.24299999999999999</v>
      </c>
      <c r="L254" s="5">
        <v>335.62</v>
      </c>
      <c r="M254" s="5">
        <v>366.38099999999997</v>
      </c>
      <c r="N254" s="5">
        <v>45.457999999999998</v>
      </c>
      <c r="O254" s="5">
        <v>0.97399999999999998</v>
      </c>
    </row>
    <row r="255" spans="1:15" s="6" customFormat="1" x14ac:dyDescent="0.25">
      <c r="A255" s="3" t="s">
        <v>42</v>
      </c>
      <c r="B255" s="4"/>
      <c r="C255" s="7">
        <v>1790</v>
      </c>
      <c r="D255" s="9">
        <v>101.69199999999999</v>
      </c>
      <c r="E255" s="9">
        <v>73.977999999999994</v>
      </c>
      <c r="F255" s="9">
        <v>267.512</v>
      </c>
      <c r="G255" s="9">
        <v>2164.6959999999999</v>
      </c>
      <c r="H255" s="9">
        <v>0.879</v>
      </c>
      <c r="I255" s="9">
        <v>60.54</v>
      </c>
      <c r="J255" s="9">
        <v>598.52</v>
      </c>
      <c r="K255" s="9">
        <v>5.8739999999999997</v>
      </c>
      <c r="L255" s="9">
        <v>1143.3620000000001</v>
      </c>
      <c r="M255" s="9">
        <v>1594.501</v>
      </c>
      <c r="N255" s="9">
        <v>329.02199999999999</v>
      </c>
      <c r="O255" s="9">
        <v>11.241</v>
      </c>
    </row>
    <row r="256" spans="1:15" s="6" customFormat="1" x14ac:dyDescent="0.25">
      <c r="A256" s="51" t="s">
        <v>43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3"/>
    </row>
    <row r="257" spans="1:15" s="6" customFormat="1" ht="31.5" x14ac:dyDescent="0.25">
      <c r="A257" s="3" t="s">
        <v>0</v>
      </c>
      <c r="B257" s="4" t="s">
        <v>1</v>
      </c>
      <c r="C257" s="3" t="s">
        <v>2</v>
      </c>
      <c r="D257" s="5" t="s">
        <v>3</v>
      </c>
      <c r="E257" s="5"/>
      <c r="F257" s="5"/>
      <c r="G257" s="5" t="s">
        <v>4</v>
      </c>
      <c r="H257" s="5" t="s">
        <v>5</v>
      </c>
      <c r="I257" s="5"/>
      <c r="J257" s="5"/>
      <c r="K257" s="5"/>
      <c r="L257" s="5" t="s">
        <v>6</v>
      </c>
      <c r="M257" s="5"/>
      <c r="N257" s="5"/>
      <c r="O257" s="5"/>
    </row>
    <row r="258" spans="1:15" s="6" customFormat="1" x14ac:dyDescent="0.25">
      <c r="A258" s="3"/>
      <c r="B258" s="4"/>
      <c r="C258" s="3"/>
      <c r="D258" s="5" t="s">
        <v>7</v>
      </c>
      <c r="E258" s="5" t="s">
        <v>8</v>
      </c>
      <c r="F258" s="5" t="s">
        <v>9</v>
      </c>
      <c r="G258" s="5"/>
      <c r="H258" s="5" t="s">
        <v>10</v>
      </c>
      <c r="I258" s="5" t="s">
        <v>11</v>
      </c>
      <c r="J258" s="5" t="s">
        <v>12</v>
      </c>
      <c r="K258" s="5" t="s">
        <v>13</v>
      </c>
      <c r="L258" s="5" t="s">
        <v>14</v>
      </c>
      <c r="M258" s="5" t="s">
        <v>15</v>
      </c>
      <c r="N258" s="5" t="s">
        <v>16</v>
      </c>
      <c r="O258" s="5" t="s">
        <v>17</v>
      </c>
    </row>
    <row r="259" spans="1:15" s="6" customFormat="1" x14ac:dyDescent="0.25">
      <c r="A259" s="54" t="s">
        <v>18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6"/>
    </row>
    <row r="260" spans="1:15" s="6" customFormat="1" ht="31.5" x14ac:dyDescent="0.25">
      <c r="A260" s="3"/>
      <c r="B260" s="4" t="s">
        <v>102</v>
      </c>
      <c r="C260" s="3">
        <v>40</v>
      </c>
      <c r="D260" s="5">
        <v>0.28000000000000003</v>
      </c>
      <c r="E260" s="5">
        <v>0.04</v>
      </c>
      <c r="F260" s="5">
        <v>0.76</v>
      </c>
      <c r="G260" s="5">
        <v>4.4000000000000004</v>
      </c>
      <c r="H260" s="5">
        <v>1.2E-2</v>
      </c>
      <c r="I260" s="5">
        <v>2.8</v>
      </c>
      <c r="J260" s="5"/>
      <c r="K260" s="5">
        <v>0.04</v>
      </c>
      <c r="L260" s="5">
        <v>6.8</v>
      </c>
      <c r="M260" s="5">
        <v>12</v>
      </c>
      <c r="N260" s="5">
        <v>5.6</v>
      </c>
      <c r="O260" s="5">
        <v>0.2</v>
      </c>
    </row>
    <row r="261" spans="1:15" s="6" customFormat="1" x14ac:dyDescent="0.25">
      <c r="A261" s="3" t="s">
        <v>174</v>
      </c>
      <c r="B261" s="4" t="s">
        <v>155</v>
      </c>
      <c r="C261" s="3">
        <v>65</v>
      </c>
      <c r="D261" s="5">
        <v>9.9529999999999994</v>
      </c>
      <c r="E261" s="5">
        <v>10.986000000000001</v>
      </c>
      <c r="F261" s="5">
        <v>4.83</v>
      </c>
      <c r="G261" s="5">
        <v>158.273</v>
      </c>
      <c r="H261" s="5">
        <v>0.06</v>
      </c>
      <c r="I261" s="5">
        <v>0.98</v>
      </c>
      <c r="J261" s="5">
        <v>34.299999999999997</v>
      </c>
      <c r="K261" s="5">
        <v>1.597</v>
      </c>
      <c r="L261" s="5">
        <v>9.16</v>
      </c>
      <c r="M261" s="5">
        <v>87.16</v>
      </c>
      <c r="N261" s="5">
        <v>12.61</v>
      </c>
      <c r="O261" s="5">
        <v>0.98399999999999999</v>
      </c>
    </row>
    <row r="262" spans="1:15" s="6" customFormat="1" x14ac:dyDescent="0.25">
      <c r="A262" s="3" t="s">
        <v>115</v>
      </c>
      <c r="B262" s="4" t="s">
        <v>68</v>
      </c>
      <c r="C262" s="3">
        <v>50</v>
      </c>
      <c r="D262" s="5">
        <v>1.073</v>
      </c>
      <c r="E262" s="5">
        <v>2.839</v>
      </c>
      <c r="F262" s="5">
        <v>3.835</v>
      </c>
      <c r="G262" s="5">
        <v>45.341999999999999</v>
      </c>
      <c r="H262" s="5">
        <v>2.9000000000000001E-2</v>
      </c>
      <c r="I262" s="5">
        <v>0.15</v>
      </c>
      <c r="J262" s="5">
        <v>14.5</v>
      </c>
      <c r="K262" s="5">
        <v>7.4999999999999997E-2</v>
      </c>
      <c r="L262" s="5">
        <v>31.26</v>
      </c>
      <c r="M262" s="5">
        <v>25.98</v>
      </c>
      <c r="N262" s="5">
        <v>3.98</v>
      </c>
      <c r="O262" s="5">
        <v>6.9000000000000006E-2</v>
      </c>
    </row>
    <row r="263" spans="1:15" s="6" customFormat="1" x14ac:dyDescent="0.25">
      <c r="A263" s="3" t="s">
        <v>168</v>
      </c>
      <c r="B263" s="4" t="s">
        <v>156</v>
      </c>
      <c r="C263" s="3">
        <v>150</v>
      </c>
      <c r="D263" s="5">
        <v>5.8620000000000001</v>
      </c>
      <c r="E263" s="5">
        <v>3.589</v>
      </c>
      <c r="F263" s="5">
        <v>37.417000000000002</v>
      </c>
      <c r="G263" s="5">
        <v>205.57599999999999</v>
      </c>
      <c r="H263" s="5">
        <v>9.0999999999999998E-2</v>
      </c>
      <c r="I263" s="5"/>
      <c r="J263" s="5">
        <v>16</v>
      </c>
      <c r="K263" s="5">
        <v>0.83499999999999996</v>
      </c>
      <c r="L263" s="5">
        <v>12.134</v>
      </c>
      <c r="M263" s="5">
        <v>47.534999999999997</v>
      </c>
      <c r="N263" s="5">
        <v>8.5459999999999994</v>
      </c>
      <c r="O263" s="5">
        <v>0.86499999999999999</v>
      </c>
    </row>
    <row r="264" spans="1:15" s="6" customFormat="1" x14ac:dyDescent="0.25">
      <c r="A264" s="3" t="s">
        <v>80</v>
      </c>
      <c r="B264" s="4" t="s">
        <v>81</v>
      </c>
      <c r="C264" s="3">
        <v>180</v>
      </c>
      <c r="D264" s="5">
        <v>3.61</v>
      </c>
      <c r="E264" s="5">
        <v>2.75</v>
      </c>
      <c r="F264" s="5">
        <v>12.804</v>
      </c>
      <c r="G264" s="5">
        <v>86.52</v>
      </c>
      <c r="H264" s="5">
        <v>2.1000000000000001E-2</v>
      </c>
      <c r="I264" s="5">
        <v>0.72399999999999998</v>
      </c>
      <c r="J264" s="5">
        <v>9</v>
      </c>
      <c r="K264" s="5"/>
      <c r="L264" s="5">
        <v>112.76600000000001</v>
      </c>
      <c r="M264" s="5">
        <v>81</v>
      </c>
      <c r="N264" s="5">
        <v>12.6</v>
      </c>
      <c r="O264" s="5">
        <v>0.11799999999999999</v>
      </c>
    </row>
    <row r="265" spans="1:15" s="6" customFormat="1" x14ac:dyDescent="0.25">
      <c r="A265" s="3">
        <v>0</v>
      </c>
      <c r="B265" s="4" t="s">
        <v>70</v>
      </c>
      <c r="C265" s="3">
        <v>100</v>
      </c>
      <c r="D265" s="5">
        <v>1.5</v>
      </c>
      <c r="E265" s="5">
        <v>0.5</v>
      </c>
      <c r="F265" s="5">
        <v>21</v>
      </c>
      <c r="G265" s="5">
        <v>96</v>
      </c>
      <c r="H265" s="5">
        <v>0.04</v>
      </c>
      <c r="I265" s="5">
        <v>10</v>
      </c>
      <c r="J265" s="5"/>
      <c r="K265" s="5">
        <v>0.4</v>
      </c>
      <c r="L265" s="5">
        <v>8</v>
      </c>
      <c r="M265" s="5">
        <v>28</v>
      </c>
      <c r="N265" s="5">
        <v>42</v>
      </c>
      <c r="O265" s="5">
        <v>0.6</v>
      </c>
    </row>
    <row r="266" spans="1:15" s="6" customFormat="1" x14ac:dyDescent="0.25">
      <c r="A266" s="3"/>
      <c r="B266" s="4" t="s">
        <v>59</v>
      </c>
      <c r="C266" s="3">
        <v>40</v>
      </c>
      <c r="D266" s="5">
        <v>3.16</v>
      </c>
      <c r="E266" s="5">
        <v>0.4</v>
      </c>
      <c r="F266" s="5">
        <v>19.32</v>
      </c>
      <c r="G266" s="5">
        <v>94</v>
      </c>
      <c r="H266" s="5">
        <v>6.4000000000000001E-2</v>
      </c>
      <c r="I266" s="5"/>
      <c r="J266" s="5"/>
      <c r="K266" s="5">
        <v>0.52</v>
      </c>
      <c r="L266" s="5">
        <v>9.1999999999999993</v>
      </c>
      <c r="M266" s="5">
        <v>34.799999999999997</v>
      </c>
      <c r="N266" s="5">
        <v>13.2</v>
      </c>
      <c r="O266" s="5">
        <v>0.8</v>
      </c>
    </row>
    <row r="267" spans="1:15" s="6" customFormat="1" x14ac:dyDescent="0.25">
      <c r="A267" s="3" t="s">
        <v>19</v>
      </c>
      <c r="B267" s="4"/>
      <c r="C267" s="3">
        <f>SUM(C260:C266)</f>
        <v>625</v>
      </c>
      <c r="D267" s="5">
        <f t="shared" ref="D267:O267" si="8">SUM(D260:D266)</f>
        <v>25.437999999999999</v>
      </c>
      <c r="E267" s="5">
        <f t="shared" si="8"/>
        <v>21.103999999999999</v>
      </c>
      <c r="F267" s="5">
        <f t="shared" si="8"/>
        <v>99.966000000000008</v>
      </c>
      <c r="G267" s="5">
        <f t="shared" si="8"/>
        <v>690.11099999999999</v>
      </c>
      <c r="H267" s="5">
        <f t="shared" si="8"/>
        <v>0.317</v>
      </c>
      <c r="I267" s="5">
        <f t="shared" si="8"/>
        <v>14.654</v>
      </c>
      <c r="J267" s="5">
        <f t="shared" si="8"/>
        <v>73.8</v>
      </c>
      <c r="K267" s="5">
        <f t="shared" si="8"/>
        <v>3.4669999999999996</v>
      </c>
      <c r="L267" s="5">
        <f t="shared" si="8"/>
        <v>189.32</v>
      </c>
      <c r="M267" s="5">
        <f t="shared" si="8"/>
        <v>316.47500000000002</v>
      </c>
      <c r="N267" s="5">
        <f t="shared" si="8"/>
        <v>98.536000000000001</v>
      </c>
      <c r="O267" s="5">
        <f t="shared" si="8"/>
        <v>3.6360000000000001</v>
      </c>
    </row>
    <row r="268" spans="1:15" s="6" customFormat="1" x14ac:dyDescent="0.25">
      <c r="A268" s="54" t="s">
        <v>20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6"/>
    </row>
    <row r="269" spans="1:15" s="6" customFormat="1" x14ac:dyDescent="0.25">
      <c r="A269" s="3" t="s">
        <v>88</v>
      </c>
      <c r="B269" s="4" t="s">
        <v>160</v>
      </c>
      <c r="C269" s="3">
        <v>125</v>
      </c>
      <c r="D269" s="5">
        <v>3.6379999999999999</v>
      </c>
      <c r="E269" s="5">
        <v>4.5999999999999999E-2</v>
      </c>
      <c r="F269" s="5">
        <v>9.7370000000000001</v>
      </c>
      <c r="G269" s="5">
        <v>53.914000000000001</v>
      </c>
      <c r="H269" s="5">
        <v>5.0000000000000001E-3</v>
      </c>
      <c r="I269" s="5">
        <v>30</v>
      </c>
      <c r="J269" s="5"/>
      <c r="K269" s="5">
        <v>0.108</v>
      </c>
      <c r="L269" s="5">
        <v>5.4</v>
      </c>
      <c r="M269" s="5">
        <v>4.95</v>
      </c>
      <c r="N269" s="5">
        <v>4.6500000000000004</v>
      </c>
      <c r="O269" s="5">
        <v>0.219</v>
      </c>
    </row>
    <row r="270" spans="1:15" s="6" customFormat="1" x14ac:dyDescent="0.25">
      <c r="A270" s="3" t="s">
        <v>73</v>
      </c>
      <c r="B270" s="4" t="s">
        <v>76</v>
      </c>
      <c r="C270" s="3">
        <v>125</v>
      </c>
      <c r="D270" s="5">
        <v>3.375</v>
      </c>
      <c r="E270" s="5">
        <v>3.125</v>
      </c>
      <c r="F270" s="5">
        <v>13.5</v>
      </c>
      <c r="G270" s="5">
        <v>98.75</v>
      </c>
      <c r="H270" s="5">
        <v>3.7999999999999999E-2</v>
      </c>
      <c r="I270" s="5">
        <v>1.125</v>
      </c>
      <c r="J270" s="5">
        <v>25</v>
      </c>
      <c r="K270" s="5"/>
      <c r="L270" s="5">
        <v>151.25</v>
      </c>
      <c r="M270" s="5">
        <v>117.5</v>
      </c>
      <c r="N270" s="5">
        <v>18.75</v>
      </c>
      <c r="O270" s="5">
        <v>0.125</v>
      </c>
    </row>
    <row r="271" spans="1:15" s="6" customFormat="1" x14ac:dyDescent="0.25">
      <c r="A271" s="3" t="s">
        <v>21</v>
      </c>
      <c r="B271" s="4"/>
      <c r="C271" s="3">
        <v>250</v>
      </c>
      <c r="D271" s="5">
        <v>7.0129999999999999</v>
      </c>
      <c r="E271" s="5">
        <v>3.1709999999999998</v>
      </c>
      <c r="F271" s="5">
        <v>23.236999999999998</v>
      </c>
      <c r="G271" s="5">
        <v>152.66399999999999</v>
      </c>
      <c r="H271" s="5">
        <v>4.2000000000000003E-2</v>
      </c>
      <c r="I271" s="5">
        <v>31.125</v>
      </c>
      <c r="J271" s="5">
        <v>25</v>
      </c>
      <c r="K271" s="5">
        <v>0.108</v>
      </c>
      <c r="L271" s="5">
        <v>156.65</v>
      </c>
      <c r="M271" s="5">
        <v>122.45</v>
      </c>
      <c r="N271" s="5">
        <v>23.4</v>
      </c>
      <c r="O271" s="5">
        <v>0.34399999999999997</v>
      </c>
    </row>
    <row r="272" spans="1:15" s="6" customFormat="1" x14ac:dyDescent="0.25">
      <c r="A272" s="54" t="s">
        <v>22</v>
      </c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6"/>
    </row>
    <row r="273" spans="1:15" s="6" customFormat="1" x14ac:dyDescent="0.25">
      <c r="A273" s="3" t="s">
        <v>118</v>
      </c>
      <c r="B273" s="4" t="s">
        <v>94</v>
      </c>
      <c r="C273" s="3">
        <v>250</v>
      </c>
      <c r="D273" s="5">
        <v>3.6789999999999998</v>
      </c>
      <c r="E273" s="5">
        <v>4.3</v>
      </c>
      <c r="F273" s="5">
        <v>21.206</v>
      </c>
      <c r="G273" s="5">
        <v>138.80600000000001</v>
      </c>
      <c r="H273" s="5">
        <v>0.16400000000000001</v>
      </c>
      <c r="I273" s="5">
        <v>19.478000000000002</v>
      </c>
      <c r="J273" s="5">
        <v>119.8</v>
      </c>
      <c r="K273" s="5">
        <v>0.245</v>
      </c>
      <c r="L273" s="5">
        <v>63.665999999999997</v>
      </c>
      <c r="M273" s="5">
        <v>101.012</v>
      </c>
      <c r="N273" s="5">
        <v>30.285</v>
      </c>
      <c r="O273" s="5">
        <v>1.0529999999999999</v>
      </c>
    </row>
    <row r="274" spans="1:15" s="6" customFormat="1" ht="31.5" x14ac:dyDescent="0.25">
      <c r="A274" s="3" t="s">
        <v>140</v>
      </c>
      <c r="B274" s="4" t="s">
        <v>141</v>
      </c>
      <c r="C274" s="3">
        <v>90</v>
      </c>
      <c r="D274" s="5">
        <v>17.946000000000002</v>
      </c>
      <c r="E274" s="5">
        <v>14.555</v>
      </c>
      <c r="F274" s="5">
        <v>8.0760000000000005</v>
      </c>
      <c r="G274" s="5">
        <v>235.01499999999999</v>
      </c>
      <c r="H274" s="5">
        <v>0.13900000000000001</v>
      </c>
      <c r="I274" s="5">
        <v>0.12</v>
      </c>
      <c r="J274" s="5">
        <v>47</v>
      </c>
      <c r="K274" s="5">
        <v>2.738</v>
      </c>
      <c r="L274" s="5">
        <v>45.68</v>
      </c>
      <c r="M274" s="5">
        <v>193.61</v>
      </c>
      <c r="N274" s="5">
        <v>22.18</v>
      </c>
      <c r="O274" s="5">
        <v>2.5089999999999999</v>
      </c>
    </row>
    <row r="275" spans="1:15" s="6" customFormat="1" x14ac:dyDescent="0.25">
      <c r="A275" s="3"/>
      <c r="B275" s="4" t="s">
        <v>158</v>
      </c>
      <c r="C275" s="3">
        <v>150</v>
      </c>
      <c r="D275" s="5">
        <v>4.6139999999999999</v>
      </c>
      <c r="E275" s="5">
        <v>4.8230000000000004</v>
      </c>
      <c r="F275" s="5">
        <v>20.792000000000002</v>
      </c>
      <c r="G275" s="5">
        <v>144.84899999999999</v>
      </c>
      <c r="H275" s="5">
        <v>0.157</v>
      </c>
      <c r="I275" s="5"/>
      <c r="J275" s="5">
        <v>20</v>
      </c>
      <c r="K275" s="5">
        <v>0.34</v>
      </c>
      <c r="L275" s="5">
        <v>9.5459999999999994</v>
      </c>
      <c r="M275" s="5">
        <v>109.895</v>
      </c>
      <c r="N275" s="5">
        <v>72.665000000000006</v>
      </c>
      <c r="O275" s="5">
        <v>2.4510000000000001</v>
      </c>
    </row>
    <row r="276" spans="1:15" s="6" customFormat="1" x14ac:dyDescent="0.25">
      <c r="A276" s="3" t="s">
        <v>175</v>
      </c>
      <c r="B276" s="4" t="s">
        <v>161</v>
      </c>
      <c r="C276" s="3">
        <v>180</v>
      </c>
      <c r="D276" s="5">
        <v>0.115</v>
      </c>
      <c r="E276" s="5">
        <v>0.108</v>
      </c>
      <c r="F276" s="5">
        <v>17.102</v>
      </c>
      <c r="G276" s="5">
        <v>70.510000000000005</v>
      </c>
      <c r="H276" s="5">
        <v>8.0000000000000002E-3</v>
      </c>
      <c r="I276" s="5">
        <v>2.7</v>
      </c>
      <c r="J276" s="5">
        <v>1.35</v>
      </c>
      <c r="K276" s="5">
        <v>5.3999999999999999E-2</v>
      </c>
      <c r="L276" s="5">
        <v>7.12</v>
      </c>
      <c r="M276" s="5">
        <v>8.36</v>
      </c>
      <c r="N276" s="5">
        <v>2.4300000000000002</v>
      </c>
      <c r="O276" s="5">
        <v>0.621</v>
      </c>
    </row>
    <row r="277" spans="1:15" s="6" customFormat="1" x14ac:dyDescent="0.25">
      <c r="A277" s="3">
        <v>0</v>
      </c>
      <c r="B277" s="4" t="s">
        <v>59</v>
      </c>
      <c r="C277" s="3">
        <v>70</v>
      </c>
      <c r="D277" s="5">
        <v>5.53</v>
      </c>
      <c r="E277" s="5">
        <v>0.7</v>
      </c>
      <c r="F277" s="5">
        <v>33.81</v>
      </c>
      <c r="G277" s="5">
        <v>164.5</v>
      </c>
      <c r="H277" s="5">
        <v>0.112</v>
      </c>
      <c r="I277" s="5"/>
      <c r="J277" s="5"/>
      <c r="K277" s="5">
        <v>0.91</v>
      </c>
      <c r="L277" s="5">
        <v>16.100000000000001</v>
      </c>
      <c r="M277" s="5">
        <v>60.9</v>
      </c>
      <c r="N277" s="5">
        <v>23.1</v>
      </c>
      <c r="O277" s="5">
        <v>1.4</v>
      </c>
    </row>
    <row r="278" spans="1:15" s="6" customFormat="1" x14ac:dyDescent="0.25">
      <c r="A278" s="3"/>
      <c r="B278" s="4" t="s">
        <v>157</v>
      </c>
      <c r="C278" s="3">
        <v>35</v>
      </c>
      <c r="D278" s="5">
        <v>1.365</v>
      </c>
      <c r="E278" s="5">
        <v>10.71</v>
      </c>
      <c r="F278" s="5">
        <v>21.875</v>
      </c>
      <c r="G278" s="5">
        <v>189.7</v>
      </c>
      <c r="H278" s="5">
        <v>1.7999999999999999E-2</v>
      </c>
      <c r="I278" s="5"/>
      <c r="J278" s="5">
        <v>2.1</v>
      </c>
      <c r="K278" s="5"/>
      <c r="L278" s="5">
        <v>2.8</v>
      </c>
      <c r="M278" s="5">
        <v>14.7</v>
      </c>
      <c r="N278" s="5">
        <v>2.1</v>
      </c>
      <c r="O278" s="5">
        <v>0.21</v>
      </c>
    </row>
    <row r="279" spans="1:15" s="6" customFormat="1" x14ac:dyDescent="0.25">
      <c r="A279" s="3" t="s">
        <v>23</v>
      </c>
      <c r="B279" s="4"/>
      <c r="C279" s="3">
        <v>775</v>
      </c>
      <c r="D279" s="5">
        <v>33.249000000000002</v>
      </c>
      <c r="E279" s="5">
        <v>35.195999999999998</v>
      </c>
      <c r="F279" s="5">
        <v>122.861</v>
      </c>
      <c r="G279" s="5">
        <v>943.38</v>
      </c>
      <c r="H279" s="5">
        <v>0.59699999999999998</v>
      </c>
      <c r="I279" s="5">
        <v>22.297999999999998</v>
      </c>
      <c r="J279" s="5">
        <v>190.25</v>
      </c>
      <c r="K279" s="5">
        <v>4.2869999999999999</v>
      </c>
      <c r="L279" s="5">
        <v>144.91200000000001</v>
      </c>
      <c r="M279" s="5">
        <v>488.47699999999998</v>
      </c>
      <c r="N279" s="5">
        <v>152.76</v>
      </c>
      <c r="O279" s="5">
        <v>8.2430000000000003</v>
      </c>
    </row>
    <row r="280" spans="1:15" s="6" customFormat="1" x14ac:dyDescent="0.25">
      <c r="A280" s="54" t="s">
        <v>24</v>
      </c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6"/>
    </row>
    <row r="281" spans="1:15" s="6" customFormat="1" x14ac:dyDescent="0.25">
      <c r="A281" s="3" t="s">
        <v>88</v>
      </c>
      <c r="B281" s="4" t="s">
        <v>160</v>
      </c>
      <c r="C281" s="3">
        <v>125</v>
      </c>
      <c r="D281" s="5">
        <v>3.6379999999999999</v>
      </c>
      <c r="E281" s="5">
        <v>4.5999999999999999E-2</v>
      </c>
      <c r="F281" s="5">
        <v>9.7370000000000001</v>
      </c>
      <c r="G281" s="5">
        <v>53.914000000000001</v>
      </c>
      <c r="H281" s="5">
        <v>5.0000000000000001E-3</v>
      </c>
      <c r="I281" s="5">
        <v>30</v>
      </c>
      <c r="J281" s="5"/>
      <c r="K281" s="5">
        <v>0.108</v>
      </c>
      <c r="L281" s="5">
        <v>5.4</v>
      </c>
      <c r="M281" s="5">
        <v>4.95</v>
      </c>
      <c r="N281" s="5">
        <v>4.6500000000000004</v>
      </c>
      <c r="O281" s="5">
        <v>0.219</v>
      </c>
    </row>
    <row r="282" spans="1:15" s="6" customFormat="1" x14ac:dyDescent="0.25">
      <c r="A282" s="3" t="s">
        <v>73</v>
      </c>
      <c r="B282" s="4" t="s">
        <v>76</v>
      </c>
      <c r="C282" s="3">
        <v>125</v>
      </c>
      <c r="D282" s="5">
        <v>3.375</v>
      </c>
      <c r="E282" s="5">
        <v>3.125</v>
      </c>
      <c r="F282" s="5">
        <v>13.5</v>
      </c>
      <c r="G282" s="5">
        <v>98.75</v>
      </c>
      <c r="H282" s="5">
        <v>3.7999999999999999E-2</v>
      </c>
      <c r="I282" s="5">
        <v>1.125</v>
      </c>
      <c r="J282" s="5">
        <v>25</v>
      </c>
      <c r="K282" s="5"/>
      <c r="L282" s="5">
        <v>151.25</v>
      </c>
      <c r="M282" s="5">
        <v>117.5</v>
      </c>
      <c r="N282" s="5">
        <v>18.75</v>
      </c>
      <c r="O282" s="5">
        <v>0.125</v>
      </c>
    </row>
    <row r="283" spans="1:15" s="6" customFormat="1" x14ac:dyDescent="0.25">
      <c r="A283" s="3" t="s">
        <v>25</v>
      </c>
      <c r="B283" s="4"/>
      <c r="C283" s="3">
        <v>250</v>
      </c>
      <c r="D283" s="5">
        <v>7.0129999999999999</v>
      </c>
      <c r="E283" s="5">
        <v>3.1709999999999998</v>
      </c>
      <c r="F283" s="5">
        <v>23.236999999999998</v>
      </c>
      <c r="G283" s="5">
        <v>152.66399999999999</v>
      </c>
      <c r="H283" s="5">
        <v>4.2000000000000003E-2</v>
      </c>
      <c r="I283" s="5">
        <v>31.125</v>
      </c>
      <c r="J283" s="5">
        <v>25</v>
      </c>
      <c r="K283" s="5">
        <v>0.108</v>
      </c>
      <c r="L283" s="5">
        <v>156.65</v>
      </c>
      <c r="M283" s="5">
        <v>122.45</v>
      </c>
      <c r="N283" s="5">
        <v>23.4</v>
      </c>
      <c r="O283" s="5">
        <v>0.34399999999999997</v>
      </c>
    </row>
    <row r="284" spans="1:15" s="6" customFormat="1" x14ac:dyDescent="0.25">
      <c r="A284" s="3" t="s">
        <v>44</v>
      </c>
      <c r="B284" s="4"/>
      <c r="C284" s="3">
        <f>C283+C279+C271+C267</f>
        <v>1900</v>
      </c>
      <c r="D284" s="5">
        <f t="shared" ref="D284:O284" si="9">D283+D279+D271+D267</f>
        <v>72.712999999999994</v>
      </c>
      <c r="E284" s="5">
        <f t="shared" si="9"/>
        <v>62.641999999999996</v>
      </c>
      <c r="F284" s="5">
        <f t="shared" si="9"/>
        <v>269.30100000000004</v>
      </c>
      <c r="G284" s="5">
        <f t="shared" si="9"/>
        <v>1938.819</v>
      </c>
      <c r="H284" s="5">
        <f t="shared" si="9"/>
        <v>0.998</v>
      </c>
      <c r="I284" s="5">
        <f t="shared" si="9"/>
        <v>99.201999999999998</v>
      </c>
      <c r="J284" s="5">
        <f t="shared" si="9"/>
        <v>314.05</v>
      </c>
      <c r="K284" s="5">
        <f t="shared" si="9"/>
        <v>7.9699999999999989</v>
      </c>
      <c r="L284" s="5">
        <f t="shared" si="9"/>
        <v>647.53199999999993</v>
      </c>
      <c r="M284" s="5">
        <f t="shared" si="9"/>
        <v>1049.8520000000001</v>
      </c>
      <c r="N284" s="5">
        <f t="shared" si="9"/>
        <v>298.096</v>
      </c>
      <c r="O284" s="5">
        <f t="shared" si="9"/>
        <v>12.567</v>
      </c>
    </row>
    <row r="285" spans="1:15" s="6" customFormat="1" x14ac:dyDescent="0.25">
      <c r="A285" s="3" t="s">
        <v>45</v>
      </c>
      <c r="B285" s="4"/>
      <c r="C285" s="3">
        <f>C284+C255+C228+C198+C169+C141+C114+C85+C56+C29</f>
        <v>18970</v>
      </c>
      <c r="D285" s="5">
        <f t="shared" ref="D285:O285" si="10">D284+D255+D228+D198+D169+D141+D114+D85+D56+D29</f>
        <v>817.82399999999996</v>
      </c>
      <c r="E285" s="5">
        <f t="shared" si="10"/>
        <v>606.97599999999989</v>
      </c>
      <c r="F285" s="5">
        <f t="shared" si="10"/>
        <v>2553.4830000000002</v>
      </c>
      <c r="G285" s="5">
        <f t="shared" si="10"/>
        <v>19108.349000000002</v>
      </c>
      <c r="H285" s="5">
        <f t="shared" si="10"/>
        <v>10.576000000000001</v>
      </c>
      <c r="I285" s="5">
        <f t="shared" si="10"/>
        <v>760.70399999999995</v>
      </c>
      <c r="J285" s="5">
        <f t="shared" si="10"/>
        <v>9395.2240000000002</v>
      </c>
      <c r="K285" s="5">
        <f t="shared" si="10"/>
        <v>89.877999999999986</v>
      </c>
      <c r="L285" s="5">
        <f t="shared" si="10"/>
        <v>9055.6859999999997</v>
      </c>
      <c r="M285" s="5">
        <f t="shared" si="10"/>
        <v>13192.105</v>
      </c>
      <c r="N285" s="5">
        <f t="shared" si="10"/>
        <v>3122.7340000000004</v>
      </c>
      <c r="O285" s="5">
        <f t="shared" si="10"/>
        <v>145.59100000000001</v>
      </c>
    </row>
    <row r="286" spans="1:15" x14ac:dyDescent="0.25">
      <c r="A286" s="31"/>
      <c r="B286" s="2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x14ac:dyDescent="0.25">
      <c r="A287" s="30"/>
      <c r="B287" s="34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x14ac:dyDescent="0.25">
      <c r="A288" s="30"/>
      <c r="B288" s="34"/>
      <c r="C288" s="36" t="s">
        <v>178</v>
      </c>
      <c r="D288" s="36">
        <v>10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s="11" customFormat="1" x14ac:dyDescent="0.25">
      <c r="A289" s="48"/>
      <c r="B289" s="49"/>
      <c r="C289" s="50" t="s">
        <v>2</v>
      </c>
      <c r="D289" s="50" t="s">
        <v>3</v>
      </c>
      <c r="E289" s="50"/>
      <c r="F289" s="50"/>
      <c r="G289" s="50" t="s">
        <v>4</v>
      </c>
      <c r="H289" s="50" t="s">
        <v>5</v>
      </c>
      <c r="I289" s="50"/>
      <c r="J289" s="50"/>
      <c r="K289" s="50"/>
      <c r="L289" s="50" t="s">
        <v>6</v>
      </c>
      <c r="M289" s="50"/>
      <c r="N289" s="50"/>
      <c r="O289" s="50"/>
    </row>
    <row r="290" spans="1:15" s="11" customFormat="1" x14ac:dyDescent="0.25">
      <c r="A290" s="49"/>
      <c r="B290" s="49"/>
      <c r="C290" s="50"/>
      <c r="D290" s="12" t="s">
        <v>7</v>
      </c>
      <c r="E290" s="12" t="s">
        <v>8</v>
      </c>
      <c r="F290" s="12" t="s">
        <v>9</v>
      </c>
      <c r="G290" s="50"/>
      <c r="H290" s="12" t="s">
        <v>10</v>
      </c>
      <c r="I290" s="12" t="s">
        <v>11</v>
      </c>
      <c r="J290" s="12" t="s">
        <v>12</v>
      </c>
      <c r="K290" s="12" t="s">
        <v>13</v>
      </c>
      <c r="L290" s="12" t="s">
        <v>14</v>
      </c>
      <c r="M290" s="12" t="s">
        <v>15</v>
      </c>
      <c r="N290" s="12" t="s">
        <v>16</v>
      </c>
      <c r="O290" s="12" t="s">
        <v>17</v>
      </c>
    </row>
    <row r="291" spans="1:15" s="11" customFormat="1" x14ac:dyDescent="0.25">
      <c r="A291" s="41" t="s">
        <v>46</v>
      </c>
      <c r="B291" s="42"/>
      <c r="C291" s="13">
        <f t="shared" ref="C291:O291" si="11">C12+C39+C68+C96+C124+C152+C181+C210+C238+C267</f>
        <v>5935</v>
      </c>
      <c r="D291" s="14">
        <f t="shared" si="11"/>
        <v>252.58099999999996</v>
      </c>
      <c r="E291" s="14">
        <f t="shared" si="11"/>
        <v>202.56099999999998</v>
      </c>
      <c r="F291" s="14">
        <f t="shared" si="11"/>
        <v>861.98099999999999</v>
      </c>
      <c r="G291" s="14">
        <f t="shared" si="11"/>
        <v>6313.5479999999998</v>
      </c>
      <c r="H291" s="14">
        <f t="shared" si="11"/>
        <v>3.6189999999999998</v>
      </c>
      <c r="I291" s="14">
        <f t="shared" si="11"/>
        <v>240.251</v>
      </c>
      <c r="J291" s="14">
        <f t="shared" si="11"/>
        <v>3663.0619999999999</v>
      </c>
      <c r="K291" s="14">
        <f t="shared" si="11"/>
        <v>31.855</v>
      </c>
      <c r="L291" s="14">
        <f t="shared" si="11"/>
        <v>2143.7440000000001</v>
      </c>
      <c r="M291" s="14">
        <f t="shared" si="11"/>
        <v>3975.5139999999997</v>
      </c>
      <c r="N291" s="14">
        <f t="shared" si="11"/>
        <v>1159.453</v>
      </c>
      <c r="O291" s="14">
        <f t="shared" si="11"/>
        <v>57.713000000000001</v>
      </c>
    </row>
    <row r="292" spans="1:15" s="11" customFormat="1" x14ac:dyDescent="0.25">
      <c r="A292" s="37" t="s">
        <v>47</v>
      </c>
      <c r="B292" s="38"/>
      <c r="C292" s="13">
        <f>C291/10</f>
        <v>593.5</v>
      </c>
      <c r="D292" s="14">
        <f>D291/$D$288</f>
        <v>25.258099999999995</v>
      </c>
      <c r="E292" s="14">
        <f t="shared" ref="E292:O292" si="12">E291/$D$288</f>
        <v>20.256099999999996</v>
      </c>
      <c r="F292" s="14">
        <f t="shared" si="12"/>
        <v>86.198099999999997</v>
      </c>
      <c r="G292" s="14">
        <f t="shared" si="12"/>
        <v>631.35479999999995</v>
      </c>
      <c r="H292" s="14">
        <f t="shared" si="12"/>
        <v>0.3619</v>
      </c>
      <c r="I292" s="14">
        <f t="shared" si="12"/>
        <v>24.025100000000002</v>
      </c>
      <c r="J292" s="14">
        <f t="shared" si="12"/>
        <v>366.30619999999999</v>
      </c>
      <c r="K292" s="14">
        <f t="shared" si="12"/>
        <v>3.1855000000000002</v>
      </c>
      <c r="L292" s="14">
        <f t="shared" si="12"/>
        <v>214.37440000000001</v>
      </c>
      <c r="M292" s="14">
        <f t="shared" si="12"/>
        <v>397.55139999999994</v>
      </c>
      <c r="N292" s="14">
        <f t="shared" si="12"/>
        <v>115.9453</v>
      </c>
      <c r="O292" s="14">
        <f t="shared" si="12"/>
        <v>5.7713000000000001</v>
      </c>
    </row>
    <row r="293" spans="1:15" s="11" customFormat="1" x14ac:dyDescent="0.25">
      <c r="A293" s="37" t="s">
        <v>48</v>
      </c>
      <c r="B293" s="38"/>
      <c r="C293" s="15"/>
      <c r="D293" s="16">
        <f>4*D292/$G$292</f>
        <v>0.16002475945379679</v>
      </c>
      <c r="E293" s="16">
        <f>4*E292/$G$292</f>
        <v>0.12833417913350781</v>
      </c>
      <c r="F293" s="16">
        <f>4*F292/$G$292</f>
        <v>0.54611511625475884</v>
      </c>
      <c r="G293" s="17"/>
      <c r="H293" s="18"/>
      <c r="I293" s="18"/>
      <c r="J293" s="18"/>
      <c r="K293" s="18"/>
      <c r="L293" s="18"/>
      <c r="M293" s="18"/>
      <c r="N293" s="18"/>
      <c r="O293" s="18"/>
    </row>
    <row r="294" spans="1:15" s="11" customFormat="1" x14ac:dyDescent="0.25">
      <c r="A294" s="37" t="s">
        <v>49</v>
      </c>
      <c r="B294" s="38"/>
      <c r="C294" s="15"/>
      <c r="D294" s="19">
        <f>D292/D310</f>
        <v>0.32802727272727267</v>
      </c>
      <c r="E294" s="19">
        <f t="shared" ref="E294:O294" si="13">E292/E310</f>
        <v>0.25640632911392403</v>
      </c>
      <c r="F294" s="19">
        <f t="shared" si="13"/>
        <v>0.25730776119402982</v>
      </c>
      <c r="G294" s="19">
        <f t="shared" si="13"/>
        <v>0.26866161702127656</v>
      </c>
      <c r="H294" s="19">
        <f t="shared" si="13"/>
        <v>0.30158333333333337</v>
      </c>
      <c r="I294" s="19">
        <f t="shared" si="13"/>
        <v>0.40041833333333338</v>
      </c>
      <c r="J294" s="19">
        <f t="shared" si="13"/>
        <v>0.52329457142857139</v>
      </c>
      <c r="K294" s="19">
        <f t="shared" si="13"/>
        <v>0.31855</v>
      </c>
      <c r="L294" s="19">
        <f t="shared" si="13"/>
        <v>0.19488581818181819</v>
      </c>
      <c r="M294" s="19">
        <f t="shared" si="13"/>
        <v>0.36141036363636359</v>
      </c>
      <c r="N294" s="19">
        <f t="shared" si="13"/>
        <v>0.4637812</v>
      </c>
      <c r="O294" s="19">
        <f t="shared" si="13"/>
        <v>0.48094166666666666</v>
      </c>
    </row>
    <row r="295" spans="1:15" s="11" customFormat="1" x14ac:dyDescent="0.25">
      <c r="A295" s="41" t="s">
        <v>50</v>
      </c>
      <c r="B295" s="42"/>
      <c r="C295" s="13">
        <f t="shared" ref="C295:O295" si="14">C16+C43+C72+C100+C128+C156+C185+C214+C242+C271</f>
        <v>2500</v>
      </c>
      <c r="D295" s="14">
        <f t="shared" si="14"/>
        <v>131.08599999999998</v>
      </c>
      <c r="E295" s="14">
        <f t="shared" si="14"/>
        <v>86.109000000000023</v>
      </c>
      <c r="F295" s="14">
        <f t="shared" si="14"/>
        <v>319.30700000000002</v>
      </c>
      <c r="G295" s="14">
        <f t="shared" si="14"/>
        <v>2622.9400000000005</v>
      </c>
      <c r="H295" s="14">
        <f t="shared" si="14"/>
        <v>0.93700000000000017</v>
      </c>
      <c r="I295" s="14">
        <f t="shared" si="14"/>
        <v>63.778000000000006</v>
      </c>
      <c r="J295" s="14">
        <f t="shared" si="14"/>
        <v>629.59999999999991</v>
      </c>
      <c r="K295" s="14">
        <f t="shared" si="14"/>
        <v>1.8130000000000002</v>
      </c>
      <c r="L295" s="14">
        <f t="shared" si="14"/>
        <v>2512.27</v>
      </c>
      <c r="M295" s="14">
        <f t="shared" si="14"/>
        <v>2390.6229999999996</v>
      </c>
      <c r="N295" s="14">
        <f t="shared" si="14"/>
        <v>348.06399999999996</v>
      </c>
      <c r="O295" s="14">
        <f t="shared" si="14"/>
        <v>9.6109999999999989</v>
      </c>
    </row>
    <row r="296" spans="1:15" s="11" customFormat="1" x14ac:dyDescent="0.25">
      <c r="A296" s="37" t="s">
        <v>47</v>
      </c>
      <c r="B296" s="38"/>
      <c r="C296" s="13">
        <f>C295/10</f>
        <v>250</v>
      </c>
      <c r="D296" s="14">
        <f>D295/$D$288</f>
        <v>13.108599999999999</v>
      </c>
      <c r="E296" s="14">
        <f t="shared" ref="E296:O296" si="15">E295/$D$288</f>
        <v>8.6109000000000027</v>
      </c>
      <c r="F296" s="14">
        <f t="shared" si="15"/>
        <v>31.930700000000002</v>
      </c>
      <c r="G296" s="14">
        <f t="shared" si="15"/>
        <v>262.29400000000004</v>
      </c>
      <c r="H296" s="14">
        <f t="shared" si="15"/>
        <v>9.3700000000000019E-2</v>
      </c>
      <c r="I296" s="14">
        <f t="shared" si="15"/>
        <v>6.3778000000000006</v>
      </c>
      <c r="J296" s="14">
        <f t="shared" si="15"/>
        <v>62.959999999999994</v>
      </c>
      <c r="K296" s="14">
        <f t="shared" si="15"/>
        <v>0.18130000000000002</v>
      </c>
      <c r="L296" s="14">
        <f t="shared" si="15"/>
        <v>251.227</v>
      </c>
      <c r="M296" s="14">
        <f t="shared" si="15"/>
        <v>239.06229999999996</v>
      </c>
      <c r="N296" s="14">
        <f t="shared" si="15"/>
        <v>34.806399999999996</v>
      </c>
      <c r="O296" s="14">
        <f t="shared" si="15"/>
        <v>0.96109999999999984</v>
      </c>
    </row>
    <row r="297" spans="1:15" s="11" customFormat="1" x14ac:dyDescent="0.25">
      <c r="A297" s="37" t="s">
        <v>48</v>
      </c>
      <c r="B297" s="38"/>
      <c r="C297" s="15"/>
      <c r="D297" s="20">
        <f>4*D296/$G$296</f>
        <v>0.19990697461627024</v>
      </c>
      <c r="E297" s="20">
        <f>4*E296/$G$296</f>
        <v>0.13131676668166259</v>
      </c>
      <c r="F297" s="20">
        <f>4*F296/$G$296</f>
        <v>0.48694518364888251</v>
      </c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s="11" customFormat="1" x14ac:dyDescent="0.25">
      <c r="A298" s="37" t="s">
        <v>49</v>
      </c>
      <c r="B298" s="38"/>
      <c r="C298" s="13"/>
      <c r="D298" s="19">
        <f>D296/D310</f>
        <v>0.17024155844155844</v>
      </c>
      <c r="E298" s="19">
        <f t="shared" ref="E298:O298" si="16">E296/E310</f>
        <v>0.10899873417721523</v>
      </c>
      <c r="F298" s="19">
        <f t="shared" si="16"/>
        <v>9.5315522388059709E-2</v>
      </c>
      <c r="G298" s="19">
        <f t="shared" si="16"/>
        <v>0.1116144680851064</v>
      </c>
      <c r="H298" s="19">
        <f t="shared" si="16"/>
        <v>7.8083333333333352E-2</v>
      </c>
      <c r="I298" s="19">
        <f t="shared" si="16"/>
        <v>0.10629666666666668</v>
      </c>
      <c r="J298" s="19">
        <f t="shared" si="16"/>
        <v>8.994285714285713E-2</v>
      </c>
      <c r="K298" s="19">
        <f t="shared" si="16"/>
        <v>1.813E-2</v>
      </c>
      <c r="L298" s="19">
        <f t="shared" si="16"/>
        <v>0.22838818181818182</v>
      </c>
      <c r="M298" s="19">
        <f t="shared" si="16"/>
        <v>0.2173293636363636</v>
      </c>
      <c r="N298" s="19">
        <f t="shared" si="16"/>
        <v>0.13922559999999998</v>
      </c>
      <c r="O298" s="19">
        <f t="shared" si="16"/>
        <v>8.0091666666666658E-2</v>
      </c>
    </row>
    <row r="299" spans="1:15" s="11" customFormat="1" x14ac:dyDescent="0.25">
      <c r="A299" s="41" t="s">
        <v>51</v>
      </c>
      <c r="B299" s="42"/>
      <c r="C299" s="13">
        <f t="shared" ref="C299:O299" si="17">C24+C51+C80+C109+C136+C164+C193+C223+C250+C279</f>
        <v>8035</v>
      </c>
      <c r="D299" s="14">
        <f t="shared" si="17"/>
        <v>303.07100000000003</v>
      </c>
      <c r="E299" s="14">
        <f t="shared" si="17"/>
        <v>232.19699999999997</v>
      </c>
      <c r="F299" s="14">
        <f t="shared" si="17"/>
        <v>1052.8870000000002</v>
      </c>
      <c r="G299" s="14">
        <f t="shared" si="17"/>
        <v>7548.9210000000003</v>
      </c>
      <c r="H299" s="14">
        <f t="shared" si="17"/>
        <v>5.0839999999999996</v>
      </c>
      <c r="I299" s="14">
        <f t="shared" si="17"/>
        <v>392.89899999999989</v>
      </c>
      <c r="J299" s="14">
        <f t="shared" si="17"/>
        <v>4472.9620000000004</v>
      </c>
      <c r="K299" s="14">
        <f t="shared" si="17"/>
        <v>54.399000000000001</v>
      </c>
      <c r="L299" s="14">
        <f t="shared" si="17"/>
        <v>1887.4020000000003</v>
      </c>
      <c r="M299" s="14">
        <f t="shared" si="17"/>
        <v>4435.3450000000003</v>
      </c>
      <c r="N299" s="14">
        <f t="shared" si="17"/>
        <v>1267.154</v>
      </c>
      <c r="O299" s="14">
        <f t="shared" si="17"/>
        <v>68.656999999999996</v>
      </c>
    </row>
    <row r="300" spans="1:15" s="11" customFormat="1" x14ac:dyDescent="0.25">
      <c r="A300" s="37" t="s">
        <v>52</v>
      </c>
      <c r="B300" s="38"/>
      <c r="C300" s="13">
        <f>C299/10</f>
        <v>803.5</v>
      </c>
      <c r="D300" s="14">
        <f>D299/$D$288</f>
        <v>30.307100000000002</v>
      </c>
      <c r="E300" s="14">
        <f t="shared" ref="E300:O300" si="18">E299/$D$288</f>
        <v>23.219699999999996</v>
      </c>
      <c r="F300" s="14">
        <f t="shared" si="18"/>
        <v>105.28870000000002</v>
      </c>
      <c r="G300" s="14">
        <f t="shared" si="18"/>
        <v>754.89210000000003</v>
      </c>
      <c r="H300" s="14">
        <f t="shared" si="18"/>
        <v>0.50839999999999996</v>
      </c>
      <c r="I300" s="14">
        <f t="shared" si="18"/>
        <v>39.289899999999989</v>
      </c>
      <c r="J300" s="14">
        <f t="shared" si="18"/>
        <v>447.29620000000006</v>
      </c>
      <c r="K300" s="14">
        <f t="shared" si="18"/>
        <v>5.4398999999999997</v>
      </c>
      <c r="L300" s="14">
        <f t="shared" si="18"/>
        <v>188.74020000000002</v>
      </c>
      <c r="M300" s="14">
        <f t="shared" si="18"/>
        <v>443.53450000000004</v>
      </c>
      <c r="N300" s="14">
        <f t="shared" si="18"/>
        <v>126.7154</v>
      </c>
      <c r="O300" s="14">
        <f t="shared" si="18"/>
        <v>6.8656999999999995</v>
      </c>
    </row>
    <row r="301" spans="1:15" s="11" customFormat="1" x14ac:dyDescent="0.25">
      <c r="A301" s="37" t="s">
        <v>48</v>
      </c>
      <c r="B301" s="38"/>
      <c r="C301" s="22"/>
      <c r="D301" s="16">
        <f>4*D300/$G$300</f>
        <v>0.16059036781547986</v>
      </c>
      <c r="E301" s="16">
        <f>4*E300/$G$300</f>
        <v>0.12303586168142439</v>
      </c>
      <c r="F301" s="16">
        <f>4*F300/$G$300</f>
        <v>0.55790065891536034</v>
      </c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1:15" s="11" customFormat="1" x14ac:dyDescent="0.25">
      <c r="A302" s="37" t="s">
        <v>49</v>
      </c>
      <c r="B302" s="38"/>
      <c r="C302" s="22"/>
      <c r="D302" s="19">
        <f>D300/D310</f>
        <v>0.39359870129870134</v>
      </c>
      <c r="E302" s="19">
        <f t="shared" ref="E302:O302" si="19">E300/E310</f>
        <v>0.29392025316455689</v>
      </c>
      <c r="F302" s="19">
        <f t="shared" si="19"/>
        <v>0.31429462686567172</v>
      </c>
      <c r="G302" s="19">
        <f t="shared" si="19"/>
        <v>0.32123068085106382</v>
      </c>
      <c r="H302" s="19">
        <f t="shared" si="19"/>
        <v>0.42366666666666664</v>
      </c>
      <c r="I302" s="19">
        <f t="shared" si="19"/>
        <v>0.65483166666666648</v>
      </c>
      <c r="J302" s="19">
        <f t="shared" si="19"/>
        <v>0.63899457142857152</v>
      </c>
      <c r="K302" s="19">
        <f t="shared" si="19"/>
        <v>0.54398999999999997</v>
      </c>
      <c r="L302" s="19">
        <f t="shared" si="19"/>
        <v>0.17158200000000001</v>
      </c>
      <c r="M302" s="19">
        <f t="shared" si="19"/>
        <v>0.40321318181818183</v>
      </c>
      <c r="N302" s="19">
        <f t="shared" si="19"/>
        <v>0.50686160000000002</v>
      </c>
      <c r="O302" s="19">
        <f t="shared" si="19"/>
        <v>0.57214166666666666</v>
      </c>
    </row>
    <row r="303" spans="1:15" s="11" customFormat="1" x14ac:dyDescent="0.25">
      <c r="A303" s="41" t="s">
        <v>53</v>
      </c>
      <c r="B303" s="42"/>
      <c r="C303" s="13">
        <f t="shared" ref="C303:O303" si="20">C28+C55+C84+C113+C140+C168+C197+C227+C254+C283</f>
        <v>2500</v>
      </c>
      <c r="D303" s="14">
        <f t="shared" si="20"/>
        <v>131.08599999999998</v>
      </c>
      <c r="E303" s="14">
        <f t="shared" si="20"/>
        <v>86.109000000000023</v>
      </c>
      <c r="F303" s="14">
        <f t="shared" si="20"/>
        <v>319.30700000000002</v>
      </c>
      <c r="G303" s="14">
        <f t="shared" si="20"/>
        <v>2622.9400000000005</v>
      </c>
      <c r="H303" s="14">
        <f t="shared" si="20"/>
        <v>0.93700000000000017</v>
      </c>
      <c r="I303" s="14">
        <f t="shared" si="20"/>
        <v>63.778000000000006</v>
      </c>
      <c r="J303" s="14">
        <f t="shared" si="20"/>
        <v>629.59999999999991</v>
      </c>
      <c r="K303" s="14">
        <f t="shared" si="20"/>
        <v>1.8130000000000002</v>
      </c>
      <c r="L303" s="14">
        <f t="shared" si="20"/>
        <v>2512.27</v>
      </c>
      <c r="M303" s="14">
        <f t="shared" si="20"/>
        <v>2390.6229999999996</v>
      </c>
      <c r="N303" s="14">
        <f t="shared" si="20"/>
        <v>348.06399999999996</v>
      </c>
      <c r="O303" s="14">
        <f t="shared" si="20"/>
        <v>9.6109999999999989</v>
      </c>
    </row>
    <row r="304" spans="1:15" s="11" customFormat="1" x14ac:dyDescent="0.25">
      <c r="A304" s="37" t="s">
        <v>54</v>
      </c>
      <c r="B304" s="38"/>
      <c r="C304" s="13">
        <f>C303/10</f>
        <v>250</v>
      </c>
      <c r="D304" s="14">
        <f>D303/$D$288</f>
        <v>13.108599999999999</v>
      </c>
      <c r="E304" s="14">
        <f t="shared" ref="E304:O304" si="21">E303/$D$288</f>
        <v>8.6109000000000027</v>
      </c>
      <c r="F304" s="14">
        <f t="shared" si="21"/>
        <v>31.930700000000002</v>
      </c>
      <c r="G304" s="14">
        <f t="shared" si="21"/>
        <v>262.29400000000004</v>
      </c>
      <c r="H304" s="14">
        <f t="shared" si="21"/>
        <v>9.3700000000000019E-2</v>
      </c>
      <c r="I304" s="14">
        <f t="shared" si="21"/>
        <v>6.3778000000000006</v>
      </c>
      <c r="J304" s="14">
        <f t="shared" si="21"/>
        <v>62.959999999999994</v>
      </c>
      <c r="K304" s="14">
        <f t="shared" si="21"/>
        <v>0.18130000000000002</v>
      </c>
      <c r="L304" s="14">
        <f t="shared" si="21"/>
        <v>251.227</v>
      </c>
      <c r="M304" s="14">
        <f t="shared" si="21"/>
        <v>239.06229999999996</v>
      </c>
      <c r="N304" s="14">
        <f t="shared" si="21"/>
        <v>34.806399999999996</v>
      </c>
      <c r="O304" s="14">
        <f t="shared" si="21"/>
        <v>0.96109999999999984</v>
      </c>
    </row>
    <row r="305" spans="1:15" s="11" customFormat="1" x14ac:dyDescent="0.25">
      <c r="A305" s="37" t="s">
        <v>48</v>
      </c>
      <c r="B305" s="38"/>
      <c r="C305" s="22"/>
      <c r="D305" s="16">
        <f>4*D303/$G$303</f>
        <v>0.19990697461627022</v>
      </c>
      <c r="E305" s="16">
        <f>4*E303/$G$303</f>
        <v>0.13131676668166256</v>
      </c>
      <c r="F305" s="16">
        <f>4*F303/$G$303</f>
        <v>0.48694518364888251</v>
      </c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s="11" customFormat="1" x14ac:dyDescent="0.25">
      <c r="A306" s="37" t="s">
        <v>49</v>
      </c>
      <c r="B306" s="38"/>
      <c r="C306" s="23"/>
      <c r="D306" s="19">
        <f>D304/D310</f>
        <v>0.17024155844155844</v>
      </c>
      <c r="E306" s="19">
        <f t="shared" ref="E306:O306" si="22">E304/E310</f>
        <v>0.10899873417721523</v>
      </c>
      <c r="F306" s="19">
        <f t="shared" si="22"/>
        <v>9.5315522388059709E-2</v>
      </c>
      <c r="G306" s="19">
        <f t="shared" si="22"/>
        <v>0.1116144680851064</v>
      </c>
      <c r="H306" s="19">
        <f t="shared" si="22"/>
        <v>7.8083333333333352E-2</v>
      </c>
      <c r="I306" s="19">
        <f t="shared" si="22"/>
        <v>0.10629666666666668</v>
      </c>
      <c r="J306" s="19">
        <f t="shared" si="22"/>
        <v>8.994285714285713E-2</v>
      </c>
      <c r="K306" s="19">
        <f t="shared" si="22"/>
        <v>1.813E-2</v>
      </c>
      <c r="L306" s="19">
        <f t="shared" si="22"/>
        <v>0.22838818181818182</v>
      </c>
      <c r="M306" s="19">
        <f t="shared" si="22"/>
        <v>0.2173293636363636</v>
      </c>
      <c r="N306" s="19">
        <f t="shared" si="22"/>
        <v>0.13922559999999998</v>
      </c>
      <c r="O306" s="19">
        <f t="shared" si="22"/>
        <v>8.0091666666666658E-2</v>
      </c>
    </row>
    <row r="307" spans="1:15" s="11" customFormat="1" x14ac:dyDescent="0.25">
      <c r="A307" s="41" t="s">
        <v>55</v>
      </c>
      <c r="B307" s="42"/>
      <c r="C307" s="23"/>
      <c r="D307" s="24">
        <f>D285</f>
        <v>817.82399999999996</v>
      </c>
      <c r="E307" s="24">
        <f t="shared" ref="E307:O307" si="23">E285</f>
        <v>606.97599999999989</v>
      </c>
      <c r="F307" s="24">
        <f t="shared" si="23"/>
        <v>2553.4830000000002</v>
      </c>
      <c r="G307" s="24">
        <f t="shared" si="23"/>
        <v>19108.349000000002</v>
      </c>
      <c r="H307" s="24">
        <f t="shared" si="23"/>
        <v>10.576000000000001</v>
      </c>
      <c r="I307" s="24">
        <f t="shared" si="23"/>
        <v>760.70399999999995</v>
      </c>
      <c r="J307" s="24">
        <f t="shared" si="23"/>
        <v>9395.2240000000002</v>
      </c>
      <c r="K307" s="24">
        <f t="shared" si="23"/>
        <v>89.877999999999986</v>
      </c>
      <c r="L307" s="24">
        <f t="shared" si="23"/>
        <v>9055.6859999999997</v>
      </c>
      <c r="M307" s="24">
        <f t="shared" si="23"/>
        <v>13192.105</v>
      </c>
      <c r="N307" s="24">
        <f t="shared" si="23"/>
        <v>3122.7340000000004</v>
      </c>
      <c r="O307" s="24">
        <f t="shared" si="23"/>
        <v>145.59100000000001</v>
      </c>
    </row>
    <row r="308" spans="1:15" s="11" customFormat="1" x14ac:dyDescent="0.25">
      <c r="A308" s="37" t="s">
        <v>56</v>
      </c>
      <c r="B308" s="38"/>
      <c r="C308" s="23"/>
      <c r="D308" s="25">
        <f>D307/10</f>
        <v>81.782399999999996</v>
      </c>
      <c r="E308" s="25">
        <f t="shared" ref="E308:O308" si="24">E307/10</f>
        <v>60.697599999999987</v>
      </c>
      <c r="F308" s="25">
        <f t="shared" si="24"/>
        <v>255.34830000000002</v>
      </c>
      <c r="G308" s="25">
        <f t="shared" si="24"/>
        <v>1910.8349000000003</v>
      </c>
      <c r="H308" s="25">
        <f t="shared" si="24"/>
        <v>1.0576000000000001</v>
      </c>
      <c r="I308" s="25">
        <f t="shared" si="24"/>
        <v>76.070399999999992</v>
      </c>
      <c r="J308" s="25">
        <f t="shared" si="24"/>
        <v>939.52240000000006</v>
      </c>
      <c r="K308" s="25">
        <f t="shared" si="24"/>
        <v>8.9877999999999982</v>
      </c>
      <c r="L308" s="25">
        <f t="shared" si="24"/>
        <v>905.56859999999995</v>
      </c>
      <c r="M308" s="25">
        <f t="shared" si="24"/>
        <v>1319.2104999999999</v>
      </c>
      <c r="N308" s="25">
        <f t="shared" si="24"/>
        <v>312.27340000000004</v>
      </c>
      <c r="O308" s="25">
        <f t="shared" si="24"/>
        <v>14.559100000000001</v>
      </c>
    </row>
    <row r="309" spans="1:15" s="11" customFormat="1" x14ac:dyDescent="0.25">
      <c r="A309" s="37" t="s">
        <v>48</v>
      </c>
      <c r="B309" s="38"/>
      <c r="C309" s="23"/>
      <c r="D309" s="26">
        <f>4*D308/$G$308</f>
        <v>0.171197208089511</v>
      </c>
      <c r="E309" s="26">
        <f>4*E308/$G$308</f>
        <v>0.1270598522143383</v>
      </c>
      <c r="F309" s="26">
        <f>4*F308/$G$308</f>
        <v>0.53452718494936424</v>
      </c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s="11" customFormat="1" x14ac:dyDescent="0.25">
      <c r="A310" s="37" t="s">
        <v>57</v>
      </c>
      <c r="B310" s="38"/>
      <c r="C310" s="23"/>
      <c r="D310" s="35">
        <v>77</v>
      </c>
      <c r="E310" s="35">
        <v>79</v>
      </c>
      <c r="F310" s="35">
        <v>335</v>
      </c>
      <c r="G310" s="35">
        <v>2350</v>
      </c>
      <c r="H310" s="35">
        <v>1.2</v>
      </c>
      <c r="I310" s="35">
        <v>60</v>
      </c>
      <c r="J310" s="35">
        <v>700</v>
      </c>
      <c r="K310" s="35">
        <v>10</v>
      </c>
      <c r="L310" s="35">
        <v>1100</v>
      </c>
      <c r="M310" s="35">
        <v>1100</v>
      </c>
      <c r="N310" s="35">
        <v>250</v>
      </c>
      <c r="O310" s="35">
        <v>12</v>
      </c>
    </row>
    <row r="311" spans="1:15" s="11" customFormat="1" x14ac:dyDescent="0.25">
      <c r="A311" s="39"/>
      <c r="B311" s="40"/>
      <c r="C311" s="23"/>
      <c r="D311" s="23"/>
      <c r="E311" s="23"/>
      <c r="F311" s="23"/>
      <c r="G311" s="23"/>
      <c r="H311" s="28"/>
      <c r="I311" s="28"/>
      <c r="J311" s="28"/>
      <c r="K311" s="28"/>
      <c r="L311" s="28"/>
      <c r="M311" s="28"/>
      <c r="N311" s="28"/>
      <c r="O311" s="28"/>
    </row>
  </sheetData>
  <mergeCells count="85">
    <mergeCell ref="A251:O251"/>
    <mergeCell ref="A259:O259"/>
    <mergeCell ref="A268:O268"/>
    <mergeCell ref="A272:O272"/>
    <mergeCell ref="A280:O280"/>
    <mergeCell ref="A256:O256"/>
    <mergeCell ref="A215:O215"/>
    <mergeCell ref="A224:O224"/>
    <mergeCell ref="A232:O232"/>
    <mergeCell ref="A239:O239"/>
    <mergeCell ref="A243:O243"/>
    <mergeCell ref="A229:O229"/>
    <mergeCell ref="A182:O182"/>
    <mergeCell ref="A186:O186"/>
    <mergeCell ref="A194:O194"/>
    <mergeCell ref="A202:O202"/>
    <mergeCell ref="A211:O211"/>
    <mergeCell ref="A199:O199"/>
    <mergeCell ref="A137:O137"/>
    <mergeCell ref="A145:O145"/>
    <mergeCell ref="A153:O153"/>
    <mergeCell ref="A165:O165"/>
    <mergeCell ref="A173:O173"/>
    <mergeCell ref="A142:O142"/>
    <mergeCell ref="A170:O170"/>
    <mergeCell ref="A101:O101"/>
    <mergeCell ref="A110:O110"/>
    <mergeCell ref="A118:O118"/>
    <mergeCell ref="A125:O125"/>
    <mergeCell ref="A129:O129"/>
    <mergeCell ref="A115:O115"/>
    <mergeCell ref="A69:O69"/>
    <mergeCell ref="A73:O73"/>
    <mergeCell ref="A81:O81"/>
    <mergeCell ref="A89:O89"/>
    <mergeCell ref="A97:O97"/>
    <mergeCell ref="A86:O86"/>
    <mergeCell ref="A33:O33"/>
    <mergeCell ref="A40:O40"/>
    <mergeCell ref="A44:O44"/>
    <mergeCell ref="A52:O52"/>
    <mergeCell ref="A60:O60"/>
    <mergeCell ref="A57:O57"/>
    <mergeCell ref="A5:O5"/>
    <mergeCell ref="A30:O30"/>
    <mergeCell ref="A13:O13"/>
    <mergeCell ref="A17:O17"/>
    <mergeCell ref="A25:O25"/>
    <mergeCell ref="A1:O1"/>
    <mergeCell ref="A3:A4"/>
    <mergeCell ref="B3:B4"/>
    <mergeCell ref="C3:C4"/>
    <mergeCell ref="D3:F3"/>
    <mergeCell ref="A289:B290"/>
    <mergeCell ref="C289:C290"/>
    <mergeCell ref="D289:F289"/>
    <mergeCell ref="G289:G290"/>
    <mergeCell ref="H289:K289"/>
    <mergeCell ref="L289:O289"/>
    <mergeCell ref="G3:G4"/>
    <mergeCell ref="H3:K3"/>
    <mergeCell ref="L3:O3"/>
    <mergeCell ref="A6:O6"/>
    <mergeCell ref="A2:O2"/>
    <mergeCell ref="A302:B302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9:B309"/>
    <mergeCell ref="A310:B310"/>
    <mergeCell ref="A311:B311"/>
    <mergeCell ref="A303:B303"/>
    <mergeCell ref="A304:B304"/>
    <mergeCell ref="A305:B305"/>
    <mergeCell ref="A306:B306"/>
    <mergeCell ref="A307:B307"/>
    <mergeCell ref="A308:B308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7" max="14" man="1"/>
    <brk id="2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Проект_Меню</vt:lpstr>
      <vt:lpstr>Проект_Меню!Область_печати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2021-09-29T14:25:26Z</cp:lastPrinted>
  <dcterms:created xsi:type="dcterms:W3CDTF">2021-09-14T15:58:19Z</dcterms:created>
  <dcterms:modified xsi:type="dcterms:W3CDTF">2022-12-23T08:17:17Z</dcterms:modified>
</cp:coreProperties>
</file>